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2. Kasubag Umum dan Kepegawaian\9. Fungsional Analis Sumber Daya Manusia Aparatur Pertama\"/>
    </mc:Choice>
  </mc:AlternateContent>
  <xr:revisionPtr revIDLastSave="0" documentId="13_ncr:1_{DE15BBF2-F744-4645-B217-FA1692D5307A}" xr6:coauthVersionLast="36" xr6:coauthVersionMax="36" xr10:uidLastSave="{00000000-0000-0000-0000-000000000000}"/>
  <bookViews>
    <workbookView xWindow="0" yWindow="0" windowWidth="15530" windowHeight="7020" xr2:uid="{00000000-000D-0000-FFFF-FFFF00000000}"/>
  </bookViews>
  <sheets>
    <sheet name="Penghitungan Analis" sheetId="1" r:id="rId1"/>
    <sheet name="Rekap Kebutuhan" sheetId="2" r:id="rId2"/>
    <sheet name="Tabel Proyeksi" sheetId="3" r:id="rId3"/>
    <sheet name="Peta Jabatan" sheetId="5" r:id="rId4"/>
  </sheets>
  <definedNames>
    <definedName name="_Hlk81222083" localSheetId="1">'Rekap Kebutuhan'!$C$2</definedName>
    <definedName name="_Hlk81222083" localSheetId="2">'Tabel Proyeksi'!#REF!</definedName>
    <definedName name="_xlnm.Print_Area" localSheetId="3">'Peta Jabatan'!$C$1:$AM$57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E14" i="2" l="1"/>
  <c r="I12" i="3" l="1"/>
  <c r="H12" i="3"/>
  <c r="G12" i="3"/>
  <c r="F12" i="3"/>
  <c r="E12" i="3"/>
  <c r="M28" i="1"/>
  <c r="L28" i="1"/>
  <c r="K28" i="1"/>
  <c r="J28" i="1"/>
  <c r="M27" i="1"/>
  <c r="L27" i="1"/>
  <c r="K27" i="1"/>
  <c r="J27" i="1"/>
  <c r="M26" i="1"/>
  <c r="L26" i="1"/>
  <c r="K26" i="1"/>
  <c r="J26" i="1"/>
  <c r="M25" i="1"/>
  <c r="L25" i="1"/>
  <c r="K25" i="1"/>
  <c r="J25" i="1"/>
  <c r="M24" i="1"/>
  <c r="L24" i="1"/>
  <c r="K24" i="1"/>
  <c r="J24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9" i="1"/>
  <c r="L19" i="1"/>
  <c r="K19" i="1"/>
  <c r="J19" i="1"/>
  <c r="M18" i="1"/>
  <c r="L18" i="1"/>
  <c r="K18" i="1"/>
  <c r="J18" i="1"/>
  <c r="M17" i="1"/>
  <c r="L17" i="1"/>
  <c r="K17" i="1"/>
  <c r="J17" i="1"/>
  <c r="M16" i="1"/>
  <c r="L16" i="1"/>
  <c r="K16" i="1"/>
  <c r="J16" i="1"/>
  <c r="M15" i="1"/>
  <c r="L15" i="1"/>
  <c r="K15" i="1"/>
  <c r="J15" i="1"/>
  <c r="M14" i="1"/>
  <c r="L14" i="1"/>
  <c r="K14" i="1"/>
  <c r="J14" i="1"/>
  <c r="M13" i="1"/>
  <c r="L13" i="1"/>
  <c r="K13" i="1"/>
  <c r="J13" i="1"/>
  <c r="M12" i="1"/>
  <c r="L12" i="1"/>
  <c r="K12" i="1"/>
  <c r="J12" i="1"/>
  <c r="M11" i="1"/>
  <c r="L11" i="1"/>
  <c r="K11" i="1"/>
  <c r="J11" i="1"/>
  <c r="M10" i="1"/>
  <c r="L10" i="1"/>
  <c r="K10" i="1"/>
  <c r="J10" i="1"/>
  <c r="M9" i="1"/>
  <c r="L9" i="1"/>
  <c r="K9" i="1"/>
  <c r="J9" i="1"/>
  <c r="M8" i="1"/>
  <c r="L8" i="1"/>
  <c r="K8" i="1"/>
  <c r="K29" i="1" l="1"/>
  <c r="F33" i="1" s="1"/>
  <c r="G33" i="1" s="1"/>
  <c r="G11" i="2"/>
  <c r="D9" i="3" s="1"/>
  <c r="J9" i="3" s="1"/>
  <c r="K9" i="3" s="1"/>
  <c r="L9" i="3" s="1"/>
  <c r="M9" i="3" s="1"/>
  <c r="N9" i="3" s="1"/>
  <c r="J29" i="1"/>
  <c r="F32" i="1" s="1"/>
  <c r="G32" i="1" s="1"/>
  <c r="L29" i="1"/>
  <c r="F34" i="1" s="1"/>
  <c r="G34" i="1" s="1"/>
  <c r="M29" i="1"/>
  <c r="F35" i="1" s="1"/>
  <c r="G35" i="1" s="1"/>
  <c r="G36" i="1" l="1"/>
  <c r="F12" i="2" l="1"/>
  <c r="F13" i="2"/>
  <c r="G13" i="2" s="1"/>
  <c r="D11" i="3" s="1"/>
  <c r="J11" i="3" s="1"/>
  <c r="K11" i="3" s="1"/>
  <c r="L11" i="3" s="1"/>
  <c r="M11" i="3" s="1"/>
  <c r="N11" i="3" s="1"/>
  <c r="G10" i="2"/>
  <c r="D8" i="3" l="1"/>
  <c r="J8" i="3" s="1"/>
  <c r="K8" i="3" s="1"/>
  <c r="G12" i="2"/>
  <c r="D10" i="3" s="1"/>
  <c r="J10" i="3" s="1"/>
  <c r="K10" i="3" s="1"/>
  <c r="L10" i="3" s="1"/>
  <c r="M10" i="3" s="1"/>
  <c r="N10" i="3" s="1"/>
  <c r="F14" i="2"/>
  <c r="D12" i="3" l="1"/>
  <c r="J12" i="3"/>
  <c r="G14" i="2"/>
  <c r="L8" i="3"/>
  <c r="K12" i="3"/>
  <c r="L12" i="3" l="1"/>
  <c r="M8" i="3"/>
  <c r="M12" i="3" l="1"/>
  <c r="N8" i="3"/>
  <c r="N12" i="3" s="1"/>
</calcChain>
</file>

<file path=xl/sharedStrings.xml><?xml version="1.0" encoding="utf-8"?>
<sst xmlns="http://schemas.openxmlformats.org/spreadsheetml/2006/main" count="154" uniqueCount="115">
  <si>
    <t>FORMULIR PENGHITUNGAN KEBUTUHAN JABATAN FUNGSIONAL ANALIS SDM APARATUR</t>
  </si>
  <si>
    <t xml:space="preserve">No </t>
  </si>
  <si>
    <t>Volume</t>
  </si>
  <si>
    <t xml:space="preserve">SKR </t>
  </si>
  <si>
    <t>Persentase Kontribusi</t>
  </si>
  <si>
    <t>Kebutuhan Jabatan</t>
  </si>
  <si>
    <t>Ahli Pertama</t>
  </si>
  <si>
    <t>Ahli Muda</t>
  </si>
  <si>
    <t>Ahli Madya</t>
  </si>
  <si>
    <t xml:space="preserve">Ahli Utama </t>
  </si>
  <si>
    <t>3</t>
  </si>
  <si>
    <t>1</t>
  </si>
  <si>
    <t>Penyusunan dan Penetapan Kebutuhan ASN</t>
  </si>
  <si>
    <t>2</t>
  </si>
  <si>
    <t xml:space="preserve">Pengadaan ASN </t>
  </si>
  <si>
    <t>Pangkat dan Jabatan ASN</t>
  </si>
  <si>
    <t>4</t>
  </si>
  <si>
    <t>Pengembangan Karier ASN</t>
  </si>
  <si>
    <t>5</t>
  </si>
  <si>
    <t>Pola Karier ASN</t>
  </si>
  <si>
    <t>6</t>
  </si>
  <si>
    <t>Promosi ASN</t>
  </si>
  <si>
    <t>7</t>
  </si>
  <si>
    <t>Mutasi ASN</t>
  </si>
  <si>
    <t>8</t>
  </si>
  <si>
    <t>Penugasan ASN</t>
  </si>
  <si>
    <t>9</t>
  </si>
  <si>
    <t>Pengembangan Kompetensi ASN</t>
  </si>
  <si>
    <t>10</t>
  </si>
  <si>
    <t>Penilaian Kinerja ASN  </t>
  </si>
  <si>
    <t>11</t>
  </si>
  <si>
    <t>Disiplin ASN</t>
  </si>
  <si>
    <t>12</t>
  </si>
  <si>
    <t>Penghargaan ASN </t>
  </si>
  <si>
    <t>13</t>
  </si>
  <si>
    <t>Penggajian, Tunjangan dan Fasilitas ASN</t>
  </si>
  <si>
    <t>14</t>
  </si>
  <si>
    <t>Pemberhentian ASN</t>
  </si>
  <si>
    <t>15</t>
  </si>
  <si>
    <t>Jaminan Pensiun dan Jaminan Hari Tua ASN</t>
  </si>
  <si>
    <t>16</t>
  </si>
  <si>
    <t>Perlindungan ASN</t>
  </si>
  <si>
    <t>17</t>
  </si>
  <si>
    <t>Cuti ASN</t>
  </si>
  <si>
    <t>18</t>
  </si>
  <si>
    <t>Sistem Informasi ASN</t>
  </si>
  <si>
    <t>19</t>
  </si>
  <si>
    <t>Manajemen SDM Aparatur Strategik &amp; Reformasi Birokrasi</t>
  </si>
  <si>
    <t>20</t>
  </si>
  <si>
    <t>Analisis Organisasi Publik &amp; Rancangan Organisasi Publik</t>
  </si>
  <si>
    <t>21</t>
  </si>
  <si>
    <t xml:space="preserve">Proses Kebijakan/Regulasi Bidang SDM Aparatur &amp; Analisis Kebijakan/Regulasi Bidang SDM Aparatur </t>
  </si>
  <si>
    <t>TOTAL KEBUTUHAN</t>
  </si>
  <si>
    <t>KEBUTUHAN PER JENJANG</t>
  </si>
  <si>
    <t>Jenjang</t>
  </si>
  <si>
    <t>Jumlah</t>
  </si>
  <si>
    <t>Pembulatan</t>
  </si>
  <si>
    <t>Pertama</t>
  </si>
  <si>
    <t>Muda</t>
  </si>
  <si>
    <t>Madya</t>
  </si>
  <si>
    <t>Utama</t>
  </si>
  <si>
    <t>FORMULIR KEBUTUHAN JABATAN FUNGSIONAL ANALIS SDM APARATUR</t>
  </si>
  <si>
    <t>No</t>
  </si>
  <si>
    <t>Jenjang Jabatan</t>
  </si>
  <si>
    <t xml:space="preserve">Hasil Penghitungan Kebutuhan </t>
  </si>
  <si>
    <t>Lowongan Kebutuhan</t>
  </si>
  <si>
    <t>Unit Kerja Penempatan</t>
  </si>
  <si>
    <t>5 = 3 - 4</t>
  </si>
  <si>
    <t>Analis SDM Aparatur Ahli Pertama</t>
  </si>
  <si>
    <t>Analis SDM Aparatur Ahli Muda</t>
  </si>
  <si>
    <t>Analis SDM Aparatur Ahli Madya</t>
  </si>
  <si>
    <t>Analis SDM Aparatur Ahli Utama</t>
  </si>
  <si>
    <t xml:space="preserve">Jumlah </t>
  </si>
  <si>
    <t>Keterangan</t>
  </si>
  <si>
    <t>-</t>
  </si>
  <si>
    <t>Kolom 1, diisi nomor urut;</t>
  </si>
  <si>
    <t>Kolom 2, diisi nama dan jenjang jabatan;</t>
  </si>
  <si>
    <t>Kolom 3, jumlah pegawai yang saat ini sudah menduduki jenjang jabatan tersebut ditambah dengan CPNS Formasi Tahun Anggaran berjalan;</t>
  </si>
  <si>
    <t>Kolom 4, diisi hasil penghitungan kebutuhan berdasarkan perhitungan kebutuhan Jabatan Fungsional Analis SDM Aparatur ;</t>
  </si>
  <si>
    <t>Kolom 5, diisi hasil pengurangan Bezetting Pegawai Saat Ini dengan Hasil Penghitungan Kebutuhan (Kolom 3 – Kolom 4)  menghasilkan kelebihan (+), kekurangan (-) atau sesuai (0);</t>
  </si>
  <si>
    <t>Kolom 6, diisi Unit Kerja Penempatan (setingkat JPT Pratama/Eselon 2).</t>
  </si>
  <si>
    <t>Jumlah Pegawai Pensiun</t>
  </si>
  <si>
    <t>Proyeksi Lowongan Kebutuhan</t>
  </si>
  <si>
    <t>Total</t>
  </si>
  <si>
    <t>Kolom 3, diisi jumlah kebutuhan berdasarkan perhitungan kebutuhan JF Analis SDMA pada formulir Penghitungan Kebutuhan;</t>
  </si>
  <si>
    <t>Kolom 4, diisi jumlah pegawai yang akan pensiun pada tahun berjalan;</t>
  </si>
  <si>
    <t xml:space="preserve">Kolom 5, diisi hasil pengurangan Lowongan Kebutuhan dengan Jumlah yang akan Pensiun (Kolom 3 – Kolom 4)  menghasilkan kelebihan (+), kekurangan (-) atau sesuai (0); </t>
  </si>
  <si>
    <t xml:space="preserve">Kolom 6, diisi Unit Kerja Penempatan (setingkat JPT Pratama/Eselon 2); </t>
  </si>
  <si>
    <t>FORMULIR PROYEKSI KEBUTUHAN PEMANGKU JABATAN FUNGSIONAL ANALIS SDM APARATUR DALAM 5 TAHUN</t>
  </si>
  <si>
    <t>Unsur dan Sub-Unsur</t>
  </si>
  <si>
    <r>
      <t>Bezetting</t>
    </r>
    <r>
      <rPr>
        <b/>
        <sz val="11"/>
        <color rgb="FF000000"/>
        <rFont val="Bookman Old Style"/>
        <family val="1"/>
      </rPr>
      <t xml:space="preserve"> Pegawai Saat Ini</t>
    </r>
  </si>
  <si>
    <t>Perangkat  Daerah</t>
  </si>
  <si>
    <t>CPNS, SKLH Kedinasan, CP3K (dokumen  besar ) ditambah per formasi</t>
  </si>
  <si>
    <t>struktural,tubel, reguler/ KPO, penyesuaian Ijazah, pilihan (fungsional dan struktural},
anumerta dan luar biasa</t>
  </si>
  <si>
    <t>jenis jabatan fungsional  dan Jabatan administrator, Pengawas, JPT</t>
  </si>
  <si>
    <t>Perangkat Daerah yg mengusulkan (semua jenis Mutasi)</t>
  </si>
  <si>
    <t>Perangkat Daerah yang mengusulkan. pengembangan kompetensi.</t>
  </si>
  <si>
    <t>Perangkat Daerah</t>
  </si>
  <si>
    <t>Perangkakt Daerah yang mengusulkan pelanggaran Disiplin</t>
  </si>
  <si>
    <t>Pemngkat Daerah
yang mengusulkan penghargaan</t>
  </si>
  <si>
    <t>per kelompok
Jabatan</t>
  </si>
  <si>
    <t>Perangkat Daerah
yañg    mengusulkan pemberhentian</t>
  </si>
  <si>
    <t>Dokumen Jáminan  Pensiun dam Jaminan  Hari Tua ASN</t>
  </si>
  <si>
    <t>Dokumen JKK dan
JKM</t>
  </si>
  <si>
    <t>Dokumen Cuti perOPD</t>
  </si>
  <si>
    <t>Jenis Sistem informasi yang
dikelolah (dari merencanakan sampai dgn mengevalusi)</t>
  </si>
  <si>
    <t>Dokumen Renstra dan RB</t>
  </si>
  <si>
    <t>Dokumen Analisis Pengembangan Organisasi</t>
  </si>
  <si>
    <t>Rencana kebijakan yang akan dilakukan satu tahun</t>
  </si>
  <si>
    <t>TAHUN 2023</t>
  </si>
  <si>
    <t>Bendahara</t>
  </si>
  <si>
    <t>DI INSTANSI PEMERINTAH PROVINSI SULAWESI SELATAN  UNIT KERJA BIRO ORGANISASI</t>
  </si>
  <si>
    <t>Nama Instansi : BIRO ORGANISASI SETDA PROV. SULSEL</t>
  </si>
  <si>
    <t>BIRO ORGANISASI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</si>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</sst>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_-;\-* #,##0.00_-;_-* &quot;-&quot;_-;_-@_-"/>
  </numFmts>
  <fonts count="4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b/>
      <i/>
      <sz val="8"/>
      <color theme="1"/>
      <name val="Bookman Old Style"/>
      <family val="1"/>
    </font>
    <font>
      <b/>
      <sz val="8"/>
      <color theme="1"/>
      <name val="Bookman Old Style"/>
      <family val="1"/>
    </font>
    <font>
      <b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sz val="12"/>
      <color theme="1"/>
      <name val="Bookman Old Style"/>
      <family val="1"/>
    </font>
    <font>
      <sz val="11"/>
      <color theme="1"/>
      <name val="Bookman Old Style"/>
      <family val="1"/>
    </font>
    <font>
      <sz val="11"/>
      <color rgb="FFFF0000"/>
      <name val="Bookman Old Style"/>
      <family val="1"/>
    </font>
    <font>
      <b/>
      <sz val="16"/>
      <color theme="1"/>
      <name val="Bookman Old Style"/>
      <family val="1"/>
    </font>
    <font>
      <sz val="11"/>
      <color rgb="FF000000"/>
      <name val="Bookman Old Style"/>
      <family val="1"/>
    </font>
    <font>
      <b/>
      <sz val="12"/>
      <color rgb="FF000000"/>
      <name val="Bookman Old Style"/>
      <family val="1"/>
    </font>
    <font>
      <i/>
      <sz val="11"/>
      <color rgb="FF000000"/>
      <name val="Bookman Old Style"/>
      <family val="1"/>
    </font>
    <font>
      <sz val="12"/>
      <color rgb="FF000000"/>
      <name val="Bookman Old Style"/>
      <family val="1"/>
    </font>
    <font>
      <i/>
      <sz val="9"/>
      <color theme="1"/>
      <name val="Bookman Old Style"/>
      <family val="1"/>
    </font>
    <font>
      <b/>
      <sz val="11"/>
      <color rgb="FF000000"/>
      <name val="Bookman Old Style"/>
      <family val="1"/>
    </font>
    <font>
      <sz val="12"/>
      <name val="Bookman Old Style"/>
      <family val="1"/>
    </font>
    <font>
      <sz val="9"/>
      <color theme="1"/>
      <name val="Bookman Old Style"/>
      <family val="1"/>
    </font>
    <font>
      <sz val="11"/>
      <name val="Bookman Old Style"/>
      <family val="1"/>
    </font>
    <font>
      <i/>
      <sz val="11"/>
      <color theme="1"/>
      <name val="Bookman Old Style"/>
      <family val="1"/>
    </font>
    <font>
      <b/>
      <i/>
      <sz val="11"/>
      <color rgb="FF000000"/>
      <name val="Bookman Old Style"/>
      <family val="1"/>
    </font>
    <font>
      <b/>
      <sz val="11"/>
      <name val="Bookman Old Style"/>
      <family val="1"/>
    </font>
    <font>
      <b/>
      <i/>
      <sz val="12"/>
      <color theme="1"/>
      <name val="Bookman Old Style"/>
      <family val="1"/>
    </font>
    <font>
      <sz val="10"/>
      <color rgb="FF000000"/>
      <name val="Times New Roman"/>
      <family val="1"/>
    </font>
    <font>
      <sz val="8"/>
      <color theme="1"/>
      <name val="Bookman Old Style"/>
      <family val="1"/>
    </font>
    <font>
      <sz val="9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9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 Narrow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6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1C1C1C"/>
      </left>
      <right style="thin">
        <color rgb="FF1C1C1C"/>
      </right>
      <top style="thin">
        <color rgb="FF1C1C1C"/>
      </top>
      <bottom style="thin">
        <color rgb="FF1C1C1C"/>
      </bottom>
      <diagonal/>
    </border>
    <border>
      <left style="thin">
        <color rgb="FF18181C"/>
      </left>
      <right style="thin">
        <color rgb="FF18181C"/>
      </right>
      <top style="thin">
        <color rgb="FF18181C"/>
      </top>
      <bottom style="thin">
        <color rgb="FF18181C"/>
      </bottom>
      <diagonal/>
    </border>
    <border>
      <left style="thin">
        <color rgb="FF181818"/>
      </left>
      <right style="thin">
        <color rgb="FF181818"/>
      </right>
      <top style="thin">
        <color rgb="FF181818"/>
      </top>
      <bottom style="thin">
        <color rgb="FF181818"/>
      </bottom>
      <diagonal/>
    </border>
  </borders>
  <cellStyleXfs count="9">
    <xf numFmtId="0" fontId="0" fillId="0" borderId="0"/>
    <xf numFmtId="41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3" fillId="0" borderId="0" applyBorder="0"/>
    <xf numFmtId="0" fontId="2" fillId="0" borderId="0"/>
    <xf numFmtId="0" fontId="2" fillId="0" borderId="0" applyBorder="0"/>
    <xf numFmtId="0" fontId="26" fillId="0" borderId="0"/>
    <xf numFmtId="0" fontId="1" fillId="0" borderId="0"/>
  </cellStyleXfs>
  <cellXfs count="180">
    <xf numFmtId="0" fontId="0" fillId="0" borderId="0" xfId="0"/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49" fontId="4" fillId="0" borderId="0" xfId="3" applyNumberFormat="1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2" fontId="4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49" fontId="5" fillId="3" borderId="4" xfId="4" applyNumberFormat="1" applyFont="1" applyFill="1" applyBorder="1" applyAlignment="1">
      <alignment horizontal="center" vertical="center"/>
    </xf>
    <xf numFmtId="0" fontId="5" fillId="3" borderId="4" xfId="4" applyFont="1" applyFill="1" applyBorder="1" applyAlignment="1">
      <alignment horizontal="center" vertical="center"/>
    </xf>
    <xf numFmtId="0" fontId="6" fillId="0" borderId="0" xfId="4" applyFont="1" applyAlignment="1">
      <alignment vertical="center"/>
    </xf>
    <xf numFmtId="49" fontId="7" fillId="0" borderId="8" xfId="3" applyNumberFormat="1" applyFont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2" fontId="10" fillId="0" borderId="1" xfId="3" applyNumberFormat="1" applyFont="1" applyBorder="1" applyAlignment="1">
      <alignment horizontal="center" vertical="center" wrapText="1"/>
    </xf>
    <xf numFmtId="9" fontId="10" fillId="0" borderId="1" xfId="2" applyFont="1" applyFill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 wrapText="1"/>
    </xf>
    <xf numFmtId="0" fontId="10" fillId="0" borderId="0" xfId="3" applyFont="1" applyAlignment="1">
      <alignment vertical="center" wrapText="1"/>
    </xf>
    <xf numFmtId="0" fontId="9" fillId="0" borderId="0" xfId="3" applyFont="1" applyAlignment="1">
      <alignment vertical="center"/>
    </xf>
    <xf numFmtId="49" fontId="9" fillId="0" borderId="0" xfId="3" applyNumberFormat="1" applyFont="1" applyAlignment="1">
      <alignment horizontal="center" vertical="center"/>
    </xf>
    <xf numFmtId="0" fontId="9" fillId="0" borderId="12" xfId="4" applyFont="1" applyBorder="1" applyAlignment="1">
      <alignment horizontal="center" vertical="center"/>
    </xf>
    <xf numFmtId="0" fontId="9" fillId="0" borderId="1" xfId="4" applyFont="1" applyBorder="1" applyAlignment="1">
      <alignment vertical="center"/>
    </xf>
    <xf numFmtId="0" fontId="9" fillId="0" borderId="0" xfId="3" applyFont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2" fontId="9" fillId="0" borderId="1" xfId="4" applyNumberFormat="1" applyFont="1" applyBorder="1" applyAlignment="1">
      <alignment vertical="center"/>
    </xf>
    <xf numFmtId="1" fontId="9" fillId="0" borderId="1" xfId="4" applyNumberFormat="1" applyFont="1" applyBorder="1" applyAlignment="1">
      <alignment horizontal="center" vertical="center"/>
    </xf>
    <xf numFmtId="9" fontId="9" fillId="0" borderId="0" xfId="2" applyFont="1" applyAlignment="1">
      <alignment vertical="center"/>
    </xf>
    <xf numFmtId="9" fontId="9" fillId="0" borderId="0" xfId="2" applyFont="1" applyAlignment="1">
      <alignment horizontal="center" vertical="center"/>
    </xf>
    <xf numFmtId="0" fontId="9" fillId="0" borderId="8" xfId="4" applyFont="1" applyBorder="1" applyAlignment="1">
      <alignment vertical="center"/>
    </xf>
    <xf numFmtId="0" fontId="9" fillId="0" borderId="10" xfId="4" applyFont="1" applyBorder="1" applyAlignment="1">
      <alignment vertical="center"/>
    </xf>
    <xf numFmtId="0" fontId="9" fillId="0" borderId="0" xfId="3" applyFont="1" applyAlignment="1">
      <alignment vertical="center" wrapText="1"/>
    </xf>
    <xf numFmtId="2" fontId="9" fillId="0" borderId="0" xfId="3" applyNumberFormat="1" applyFont="1" applyAlignment="1">
      <alignment horizontal="center" vertical="center"/>
    </xf>
    <xf numFmtId="0" fontId="10" fillId="0" borderId="0" xfId="0" applyFont="1"/>
    <xf numFmtId="0" fontId="4" fillId="0" borderId="0" xfId="0" applyFont="1" applyAlignment="1">
      <alignment horizontal="center" vertical="center"/>
    </xf>
    <xf numFmtId="0" fontId="11" fillId="0" borderId="0" xfId="0" applyFont="1"/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quotePrefix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7" fillId="0" borderId="0" xfId="0" quotePrefix="1" applyFont="1" applyAlignment="1">
      <alignment horizontal="center" vertical="center"/>
    </xf>
    <xf numFmtId="0" fontId="17" fillId="0" borderId="0" xfId="0" applyFont="1"/>
    <xf numFmtId="0" fontId="9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vertical="center" wrapText="1"/>
    </xf>
    <xf numFmtId="1" fontId="10" fillId="0" borderId="0" xfId="0" applyNumberFormat="1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20" fillId="0" borderId="0" xfId="0" applyFont="1"/>
    <xf numFmtId="0" fontId="9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0" fontId="21" fillId="0" borderId="0" xfId="0" applyFont="1" applyAlignment="1">
      <alignment horizontal="right" vertical="center"/>
    </xf>
    <xf numFmtId="0" fontId="21" fillId="0" borderId="0" xfId="0" applyFont="1"/>
    <xf numFmtId="164" fontId="4" fillId="2" borderId="1" xfId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" fontId="10" fillId="7" borderId="1" xfId="0" applyNumberFormat="1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9" fillId="0" borderId="17" xfId="4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/>
    </xf>
    <xf numFmtId="0" fontId="9" fillId="0" borderId="0" xfId="4" applyFont="1" applyBorder="1" applyAlignment="1">
      <alignment vertical="center"/>
    </xf>
    <xf numFmtId="1" fontId="9" fillId="0" borderId="0" xfId="4" applyNumberFormat="1" applyFont="1" applyBorder="1" applyAlignment="1">
      <alignment vertical="center"/>
    </xf>
    <xf numFmtId="0" fontId="19" fillId="4" borderId="18" xfId="7" applyFont="1" applyFill="1" applyBorder="1" applyAlignment="1">
      <alignment horizontal="center" vertical="center" wrapText="1"/>
    </xf>
    <xf numFmtId="0" fontId="19" fillId="4" borderId="18" xfId="7" applyFont="1" applyFill="1" applyBorder="1" applyAlignment="1">
      <alignment horizontal="center" vertical="top" wrapText="1"/>
    </xf>
    <xf numFmtId="0" fontId="19" fillId="4" borderId="19" xfId="7" applyFont="1" applyFill="1" applyBorder="1" applyAlignment="1">
      <alignment horizontal="center" vertical="top" wrapText="1"/>
    </xf>
    <xf numFmtId="0" fontId="19" fillId="4" borderId="19" xfId="7" applyFont="1" applyFill="1" applyBorder="1" applyAlignment="1">
      <alignment horizontal="center" vertical="center" wrapText="1"/>
    </xf>
    <xf numFmtId="0" fontId="19" fillId="4" borderId="20" xfId="7" applyFont="1" applyFill="1" applyBorder="1" applyAlignment="1">
      <alignment horizontal="center" vertical="center" wrapText="1"/>
    </xf>
    <xf numFmtId="0" fontId="19" fillId="4" borderId="20" xfId="7" applyFont="1" applyFill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9" borderId="0" xfId="0" applyFont="1" applyFill="1" applyAlignment="1">
      <alignment vertical="center"/>
    </xf>
    <xf numFmtId="0" fontId="32" fillId="9" borderId="0" xfId="0" applyFont="1" applyFill="1" applyAlignment="1">
      <alignment horizontal="left" vertical="center"/>
    </xf>
    <xf numFmtId="0" fontId="28" fillId="9" borderId="0" xfId="0" applyFont="1" applyFill="1" applyAlignment="1">
      <alignment vertical="center"/>
    </xf>
    <xf numFmtId="0" fontId="28" fillId="9" borderId="0" xfId="0" applyFont="1" applyFill="1" applyAlignment="1">
      <alignment horizontal="center" vertical="center"/>
    </xf>
    <xf numFmtId="0" fontId="40" fillId="0" borderId="0" xfId="0" applyFont="1" applyAlignment="1">
      <alignment vertical="center"/>
    </xf>
    <xf numFmtId="0" fontId="28" fillId="9" borderId="0" xfId="0" applyFont="1" applyFill="1" applyAlignment="1">
      <alignment vertical="center" wrapText="1"/>
    </xf>
    <xf numFmtId="0" fontId="32" fillId="0" borderId="0" xfId="0" applyFont="1" applyAlignment="1">
      <alignment vertical="center" wrapText="1"/>
    </xf>
    <xf numFmtId="0" fontId="40" fillId="9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3" fillId="9" borderId="0" xfId="0" applyFont="1" applyFill="1" applyAlignment="1">
      <alignment horizontal="center" vertical="center"/>
    </xf>
    <xf numFmtId="0" fontId="33" fillId="9" borderId="0" xfId="0" quotePrefix="1" applyFont="1" applyFill="1" applyAlignment="1">
      <alignment horizontal="center" vertical="center"/>
    </xf>
    <xf numFmtId="0" fontId="33" fillId="9" borderId="0" xfId="0" applyFont="1" applyFill="1" applyAlignment="1">
      <alignment vertical="center"/>
    </xf>
    <xf numFmtId="0" fontId="33" fillId="9" borderId="0" xfId="0" quotePrefix="1" applyFont="1" applyFill="1" applyAlignment="1">
      <alignment vertical="center"/>
    </xf>
    <xf numFmtId="0" fontId="34" fillId="9" borderId="0" xfId="0" applyFont="1" applyFill="1" applyAlignment="1">
      <alignment horizontal="center" vertical="center"/>
    </xf>
    <xf numFmtId="1" fontId="34" fillId="9" borderId="0" xfId="0" applyNumberFormat="1" applyFont="1" applyFill="1" applyAlignment="1">
      <alignment horizontal="center" vertical="center"/>
    </xf>
    <xf numFmtId="0" fontId="35" fillId="9" borderId="0" xfId="0" applyFont="1" applyFill="1" applyAlignment="1">
      <alignment horizontal="center" vertical="center"/>
    </xf>
    <xf numFmtId="0" fontId="35" fillId="9" borderId="0" xfId="0" applyFont="1" applyFill="1" applyAlignment="1">
      <alignment vertical="center"/>
    </xf>
    <xf numFmtId="0" fontId="36" fillId="9" borderId="0" xfId="0" applyFont="1" applyFill="1" applyAlignment="1">
      <alignment vertical="center"/>
    </xf>
    <xf numFmtId="0" fontId="34" fillId="9" borderId="0" xfId="8" applyFont="1" applyFill="1" applyAlignment="1">
      <alignment horizontal="center" vertical="center"/>
    </xf>
    <xf numFmtId="1" fontId="34" fillId="9" borderId="0" xfId="8" applyNumberFormat="1" applyFont="1" applyFill="1" applyAlignment="1">
      <alignment horizontal="center" vertical="center"/>
    </xf>
    <xf numFmtId="0" fontId="34" fillId="9" borderId="0" xfId="0" applyFont="1" applyFill="1" applyAlignment="1">
      <alignment vertical="center"/>
    </xf>
    <xf numFmtId="0" fontId="34" fillId="0" borderId="0" xfId="0" applyFont="1" applyAlignment="1">
      <alignment horizontal="center" vertical="center"/>
    </xf>
    <xf numFmtId="1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8" fillId="9" borderId="0" xfId="0" applyFont="1" applyFill="1" applyAlignment="1">
      <alignment horizontal="center" vertical="center"/>
    </xf>
    <xf numFmtId="0" fontId="38" fillId="9" borderId="0" xfId="0" quotePrefix="1" applyFont="1" applyFill="1" applyAlignment="1">
      <alignment horizontal="center" vertical="center"/>
    </xf>
    <xf numFmtId="0" fontId="39" fillId="0" borderId="0" xfId="0" applyFont="1" applyAlignment="1">
      <alignment vertical="center"/>
    </xf>
    <xf numFmtId="0" fontId="32" fillId="9" borderId="0" xfId="0" applyFont="1" applyFill="1" applyAlignment="1">
      <alignment vertical="center" wrapText="1"/>
    </xf>
    <xf numFmtId="0" fontId="39" fillId="0" borderId="0" xfId="8" applyFont="1" applyAlignment="1">
      <alignment horizontal="center" vertical="center"/>
    </xf>
    <xf numFmtId="1" fontId="34" fillId="0" borderId="0" xfId="8" applyNumberFormat="1" applyFont="1" applyAlignment="1">
      <alignment horizontal="center" vertical="center"/>
    </xf>
    <xf numFmtId="0" fontId="41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5" fillId="3" borderId="5" xfId="4" applyFont="1" applyFill="1" applyBorder="1" applyAlignment="1">
      <alignment horizontal="center" vertical="center"/>
    </xf>
    <xf numFmtId="0" fontId="5" fillId="3" borderId="6" xfId="4" applyFont="1" applyFill="1" applyBorder="1" applyAlignment="1">
      <alignment horizontal="center" vertical="center"/>
    </xf>
    <xf numFmtId="0" fontId="5" fillId="3" borderId="7" xfId="4" applyFont="1" applyFill="1" applyBorder="1" applyAlignment="1">
      <alignment horizontal="center" vertical="center"/>
    </xf>
    <xf numFmtId="49" fontId="4" fillId="2" borderId="8" xfId="3" applyNumberFormat="1" applyFont="1" applyFill="1" applyBorder="1" applyAlignment="1">
      <alignment horizontal="center" vertical="center"/>
    </xf>
    <xf numFmtId="49" fontId="4" fillId="2" borderId="9" xfId="3" applyNumberFormat="1" applyFont="1" applyFill="1" applyBorder="1" applyAlignment="1">
      <alignment horizontal="center" vertical="center"/>
    </xf>
    <xf numFmtId="49" fontId="4" fillId="2" borderId="10" xfId="3" applyNumberFormat="1" applyFont="1" applyFill="1" applyBorder="1" applyAlignment="1">
      <alignment horizontal="center" vertical="center"/>
    </xf>
    <xf numFmtId="0" fontId="9" fillId="0" borderId="11" xfId="4" applyFont="1" applyBorder="1" applyAlignment="1">
      <alignment horizontal="center" vertical="center"/>
    </xf>
    <xf numFmtId="0" fontId="9" fillId="0" borderId="12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0" fontId="9" fillId="0" borderId="16" xfId="4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2" fontId="4" fillId="2" borderId="1" xfId="3" applyNumberFormat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25" fillId="2" borderId="2" xfId="3" applyFont="1" applyFill="1" applyBorder="1" applyAlignment="1">
      <alignment horizontal="center" vertical="center" wrapText="1"/>
    </xf>
    <xf numFmtId="0" fontId="25" fillId="2" borderId="3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7" fillId="0" borderId="0" xfId="0" quotePrefix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3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4" fillId="0" borderId="0" xfId="8" applyFont="1" applyAlignment="1">
      <alignment horizontal="left" vertical="center"/>
    </xf>
    <xf numFmtId="0" fontId="33" fillId="9" borderId="0" xfId="0" applyFont="1" applyFill="1" applyAlignment="1">
      <alignment horizontal="center" vertical="center"/>
    </xf>
    <xf numFmtId="0" fontId="37" fillId="9" borderId="0" xfId="0" applyFont="1" applyFill="1" applyAlignment="1">
      <alignment horizontal="center" vertical="center" wrapText="1"/>
    </xf>
    <xf numFmtId="0" fontId="38" fillId="9" borderId="0" xfId="0" applyFont="1" applyFill="1" applyAlignment="1">
      <alignment horizontal="center" vertical="center"/>
    </xf>
    <xf numFmtId="0" fontId="34" fillId="9" borderId="0" xfId="0" applyFont="1" applyFill="1" applyAlignment="1">
      <alignment horizontal="left" vertical="center" wrapText="1"/>
    </xf>
    <xf numFmtId="0" fontId="34" fillId="9" borderId="0" xfId="8" applyFont="1" applyFill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31" fillId="9" borderId="0" xfId="0" applyFont="1" applyFill="1" applyAlignment="1">
      <alignment horizontal="center" vertical="center" wrapText="1"/>
    </xf>
    <xf numFmtId="0" fontId="32" fillId="9" borderId="0" xfId="0" applyFont="1" applyFill="1" applyAlignment="1">
      <alignment horizontal="center" vertical="center"/>
    </xf>
    <xf numFmtId="0" fontId="31" fillId="9" borderId="0" xfId="0" applyFont="1" applyFill="1" applyAlignment="1">
      <alignment horizontal="center" vertical="center"/>
    </xf>
  </cellXfs>
  <cellStyles count="9">
    <cellStyle name="Comma [0]" xfId="1" builtinId="6"/>
    <cellStyle name="Normal" xfId="0" builtinId="0"/>
    <cellStyle name="Normal 2" xfId="7" xr:uid="{00000000-0005-0000-0000-000002000000}"/>
    <cellStyle name="Normal 3 2" xfId="8" xr:uid="{00000000-0005-0000-0000-000003000000}"/>
    <cellStyle name="Normal 3 2 2" xfId="6" xr:uid="{00000000-0005-0000-0000-000004000000}"/>
    <cellStyle name="Normal 3 2 2 3" xfId="4" xr:uid="{00000000-0005-0000-0000-000005000000}"/>
    <cellStyle name="Normal 3 3" xfId="5" xr:uid="{00000000-0005-0000-0000-000006000000}"/>
    <cellStyle name="Normal 3 3 3" xfId="3" xr:uid="{00000000-0005-0000-0000-000007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N36"/>
  <sheetViews>
    <sheetView tabSelected="1" topLeftCell="A16" zoomScale="70" zoomScaleNormal="70" workbookViewId="0">
      <selection activeCell="B17" sqref="B17"/>
    </sheetView>
  </sheetViews>
  <sheetFormatPr defaultColWidth="9.1796875" defaultRowHeight="15.5" x14ac:dyDescent="0.35"/>
  <cols>
    <col min="1" max="1" width="8.7265625" style="18" customWidth="1"/>
    <col min="2" max="2" width="34.453125" style="17" customWidth="1"/>
    <col min="3" max="3" width="15" style="29" customWidth="1"/>
    <col min="4" max="4" width="20" style="29" customWidth="1"/>
    <col min="5" max="5" width="15.81640625" style="17" customWidth="1"/>
    <col min="6" max="6" width="13.453125" style="30" customWidth="1"/>
    <col min="7" max="7" width="16.26953125" style="17" customWidth="1"/>
    <col min="8" max="10" width="11.7265625" style="17" customWidth="1"/>
    <col min="11" max="14" width="11.7265625" style="21" customWidth="1"/>
    <col min="15" max="15" width="14.1796875" style="17" bestFit="1" customWidth="1"/>
    <col min="16" max="17" width="14" style="17" bestFit="1" customWidth="1"/>
    <col min="18" max="18" width="14.26953125" style="17" bestFit="1" customWidth="1"/>
    <col min="19" max="16384" width="9.1796875" style="17"/>
  </cols>
  <sheetData>
    <row r="1" spans="1:14" s="2" customFormat="1" ht="25" customHeight="1" x14ac:dyDescent="0.3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"/>
    </row>
    <row r="2" spans="1:14" s="2" customFormat="1" ht="25" customHeight="1" x14ac:dyDescent="0.35">
      <c r="A2" s="138" t="s">
        <v>111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"/>
    </row>
    <row r="3" spans="1:14" s="2" customFormat="1" ht="25" customHeight="1" x14ac:dyDescent="0.35">
      <c r="A3" s="138" t="s">
        <v>109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"/>
    </row>
    <row r="4" spans="1:14" s="2" customFormat="1" ht="25" customHeight="1" x14ac:dyDescent="0.35">
      <c r="A4" s="3"/>
      <c r="C4" s="4"/>
      <c r="D4" s="4"/>
      <c r="F4" s="5"/>
      <c r="K4" s="6"/>
      <c r="L4" s="6"/>
      <c r="M4" s="6"/>
      <c r="N4" s="6"/>
    </row>
    <row r="5" spans="1:14" s="2" customFormat="1" ht="25" customHeight="1" x14ac:dyDescent="0.35">
      <c r="A5" s="139" t="s">
        <v>1</v>
      </c>
      <c r="B5" s="140" t="s">
        <v>89</v>
      </c>
      <c r="C5" s="142" t="s">
        <v>2</v>
      </c>
      <c r="D5" s="146" t="s">
        <v>73</v>
      </c>
      <c r="E5" s="144" t="s">
        <v>3</v>
      </c>
      <c r="F5" s="145" t="s">
        <v>4</v>
      </c>
      <c r="G5" s="145"/>
      <c r="H5" s="145"/>
      <c r="I5" s="145"/>
      <c r="J5" s="145" t="s">
        <v>5</v>
      </c>
      <c r="K5" s="145"/>
      <c r="L5" s="145"/>
      <c r="M5" s="145"/>
    </row>
    <row r="6" spans="1:14" s="2" customFormat="1" ht="31" x14ac:dyDescent="0.35">
      <c r="A6" s="139"/>
      <c r="B6" s="141"/>
      <c r="C6" s="143"/>
      <c r="D6" s="147"/>
      <c r="E6" s="144"/>
      <c r="F6" s="7" t="s">
        <v>6</v>
      </c>
      <c r="G6" s="7" t="s">
        <v>7</v>
      </c>
      <c r="H6" s="7" t="s">
        <v>8</v>
      </c>
      <c r="I6" s="7" t="s">
        <v>9</v>
      </c>
      <c r="J6" s="7" t="s">
        <v>6</v>
      </c>
      <c r="K6" s="7" t="s">
        <v>7</v>
      </c>
      <c r="L6" s="7" t="s">
        <v>8</v>
      </c>
      <c r="M6" s="7" t="s">
        <v>9</v>
      </c>
    </row>
    <row r="7" spans="1:14" s="10" customFormat="1" ht="15.75" customHeight="1" thickBot="1" x14ac:dyDescent="0.4">
      <c r="A7" s="8">
        <v>1</v>
      </c>
      <c r="B7" s="9">
        <v>2</v>
      </c>
      <c r="C7" s="9">
        <v>3</v>
      </c>
      <c r="D7" s="9"/>
      <c r="E7" s="8" t="s">
        <v>10</v>
      </c>
      <c r="F7" s="126">
        <v>4</v>
      </c>
      <c r="G7" s="127"/>
      <c r="H7" s="127"/>
      <c r="I7" s="128"/>
      <c r="J7" s="126">
        <v>5</v>
      </c>
      <c r="K7" s="127"/>
      <c r="L7" s="127"/>
      <c r="M7" s="128"/>
    </row>
    <row r="8" spans="1:14" s="16" customFormat="1" ht="83.25" customHeight="1" thickTop="1" x14ac:dyDescent="0.35">
      <c r="A8" s="11" t="s">
        <v>11</v>
      </c>
      <c r="B8" s="50" t="s">
        <v>12</v>
      </c>
      <c r="C8" s="12">
        <v>4</v>
      </c>
      <c r="D8" s="77" t="s">
        <v>91</v>
      </c>
      <c r="E8" s="13">
        <v>5.68</v>
      </c>
      <c r="F8" s="14">
        <v>0.33</v>
      </c>
      <c r="G8" s="14">
        <v>0.33</v>
      </c>
      <c r="H8" s="14">
        <v>0.27181818181818174</v>
      </c>
      <c r="I8" s="14">
        <v>6.8181818181818177E-2</v>
      </c>
      <c r="J8" s="15">
        <f>($C8*F8)/$E8</f>
        <v>0.23239436619718312</v>
      </c>
      <c r="K8" s="15">
        <f t="shared" ref="K8:K28" si="0">($C8*G8)/$E8</f>
        <v>0.23239436619718312</v>
      </c>
      <c r="L8" s="15">
        <f t="shared" ref="L8:L28" si="1">($C8*H8)/$E8</f>
        <v>0.19142125480153643</v>
      </c>
      <c r="M8" s="15">
        <f t="shared" ref="M8:M28" si="2">($C8*I8)/$E8</f>
        <v>4.8015364916773363E-2</v>
      </c>
    </row>
    <row r="9" spans="1:14" s="16" customFormat="1" ht="83.25" customHeight="1" x14ac:dyDescent="0.35">
      <c r="A9" s="11" t="s">
        <v>13</v>
      </c>
      <c r="B9" s="50" t="s">
        <v>14</v>
      </c>
      <c r="C9" s="12">
        <v>0</v>
      </c>
      <c r="D9" s="78" t="s">
        <v>92</v>
      </c>
      <c r="E9" s="13">
        <v>6.1</v>
      </c>
      <c r="F9" s="14">
        <v>0.35</v>
      </c>
      <c r="G9" s="14">
        <v>0.34</v>
      </c>
      <c r="H9" s="14">
        <v>0.27341463414634148</v>
      </c>
      <c r="I9" s="14">
        <v>3.6585365853658534E-2</v>
      </c>
      <c r="J9" s="15">
        <f t="shared" ref="J8:J28" si="3">($C9*F9)/$E9</f>
        <v>0</v>
      </c>
      <c r="K9" s="15">
        <f t="shared" si="0"/>
        <v>0</v>
      </c>
      <c r="L9" s="15">
        <f t="shared" si="1"/>
        <v>0</v>
      </c>
      <c r="M9" s="15">
        <f t="shared" si="2"/>
        <v>0</v>
      </c>
    </row>
    <row r="10" spans="1:14" s="16" customFormat="1" ht="130.5" customHeight="1" x14ac:dyDescent="0.35">
      <c r="A10" s="11" t="s">
        <v>10</v>
      </c>
      <c r="B10" s="50" t="s">
        <v>15</v>
      </c>
      <c r="C10" s="12">
        <v>4</v>
      </c>
      <c r="D10" s="78" t="s">
        <v>93</v>
      </c>
      <c r="E10" s="13">
        <v>7.81</v>
      </c>
      <c r="F10" s="14">
        <v>0.37</v>
      </c>
      <c r="G10" s="14">
        <v>0.35</v>
      </c>
      <c r="H10" s="14">
        <v>0.23312500000000003</v>
      </c>
      <c r="I10" s="14">
        <v>4.6875E-2</v>
      </c>
      <c r="J10" s="15">
        <f t="shared" si="3"/>
        <v>0.18950064020486557</v>
      </c>
      <c r="K10" s="15">
        <f t="shared" si="0"/>
        <v>0.17925736235595391</v>
      </c>
      <c r="L10" s="15">
        <f t="shared" si="1"/>
        <v>0.11939820742637645</v>
      </c>
      <c r="M10" s="15">
        <f t="shared" si="2"/>
        <v>2.4007682458386685E-2</v>
      </c>
    </row>
    <row r="11" spans="1:14" s="16" customFormat="1" ht="83.25" customHeight="1" x14ac:dyDescent="0.35">
      <c r="A11" s="11" t="s">
        <v>16</v>
      </c>
      <c r="B11" s="50" t="s">
        <v>17</v>
      </c>
      <c r="C11" s="12">
        <v>0</v>
      </c>
      <c r="D11" s="77" t="s">
        <v>91</v>
      </c>
      <c r="E11" s="13">
        <v>8.6199999999999992</v>
      </c>
      <c r="F11" s="14">
        <v>0.38</v>
      </c>
      <c r="G11" s="14">
        <v>0.3</v>
      </c>
      <c r="H11" s="14">
        <v>0.26827586206896559</v>
      </c>
      <c r="I11" s="14">
        <v>5.1724137931034482E-2</v>
      </c>
      <c r="J11" s="15">
        <f t="shared" si="3"/>
        <v>0</v>
      </c>
      <c r="K11" s="15">
        <f t="shared" si="0"/>
        <v>0</v>
      </c>
      <c r="L11" s="15">
        <f t="shared" si="1"/>
        <v>0</v>
      </c>
      <c r="M11" s="15">
        <f t="shared" si="2"/>
        <v>0</v>
      </c>
    </row>
    <row r="12" spans="1:14" s="16" customFormat="1" ht="83.25" customHeight="1" x14ac:dyDescent="0.35">
      <c r="A12" s="11" t="s">
        <v>18</v>
      </c>
      <c r="B12" s="50" t="s">
        <v>19</v>
      </c>
      <c r="C12" s="12">
        <v>0</v>
      </c>
      <c r="D12" s="79" t="s">
        <v>94</v>
      </c>
      <c r="E12" s="13">
        <v>8.6199999999999992</v>
      </c>
      <c r="F12" s="14">
        <v>0.38</v>
      </c>
      <c r="G12" s="14">
        <v>0.3</v>
      </c>
      <c r="H12" s="14">
        <v>0.26827586206896559</v>
      </c>
      <c r="I12" s="14">
        <v>5.1724137931034482E-2</v>
      </c>
      <c r="J12" s="15">
        <f t="shared" si="3"/>
        <v>0</v>
      </c>
      <c r="K12" s="15">
        <f t="shared" si="0"/>
        <v>0</v>
      </c>
      <c r="L12" s="15">
        <f t="shared" si="1"/>
        <v>0</v>
      </c>
      <c r="M12" s="15">
        <f t="shared" si="2"/>
        <v>0</v>
      </c>
    </row>
    <row r="13" spans="1:14" s="16" customFormat="1" ht="83.25" customHeight="1" x14ac:dyDescent="0.35">
      <c r="A13" s="11" t="s">
        <v>20</v>
      </c>
      <c r="B13" s="50" t="s">
        <v>21</v>
      </c>
      <c r="C13" s="12">
        <v>0</v>
      </c>
      <c r="D13" s="79" t="s">
        <v>94</v>
      </c>
      <c r="E13" s="13">
        <v>13.89</v>
      </c>
      <c r="F13" s="14">
        <v>0.4</v>
      </c>
      <c r="G13" s="14">
        <v>0.33</v>
      </c>
      <c r="H13" s="14">
        <v>0.18666666666666665</v>
      </c>
      <c r="I13" s="14">
        <v>8.3333333333333329E-2</v>
      </c>
      <c r="J13" s="15">
        <f t="shared" si="3"/>
        <v>0</v>
      </c>
      <c r="K13" s="15">
        <f t="shared" si="0"/>
        <v>0</v>
      </c>
      <c r="L13" s="15">
        <f t="shared" si="1"/>
        <v>0</v>
      </c>
      <c r="M13" s="15">
        <f t="shared" si="2"/>
        <v>0</v>
      </c>
    </row>
    <row r="14" spans="1:14" s="16" customFormat="1" ht="83.25" customHeight="1" x14ac:dyDescent="0.35">
      <c r="A14" s="11" t="s">
        <v>22</v>
      </c>
      <c r="B14" s="50" t="s">
        <v>23</v>
      </c>
      <c r="C14" s="12">
        <v>0</v>
      </c>
      <c r="D14" s="79" t="s">
        <v>95</v>
      </c>
      <c r="E14" s="13">
        <v>8.6199999999999992</v>
      </c>
      <c r="F14" s="14">
        <v>0.38</v>
      </c>
      <c r="G14" s="14">
        <v>0.3</v>
      </c>
      <c r="H14" s="14">
        <v>0.26827586206896559</v>
      </c>
      <c r="I14" s="14">
        <v>5.1724137931034482E-2</v>
      </c>
      <c r="J14" s="15">
        <f t="shared" si="3"/>
        <v>0</v>
      </c>
      <c r="K14" s="15">
        <f t="shared" si="0"/>
        <v>0</v>
      </c>
      <c r="L14" s="15">
        <f t="shared" si="1"/>
        <v>0</v>
      </c>
      <c r="M14" s="15">
        <f t="shared" si="2"/>
        <v>0</v>
      </c>
    </row>
    <row r="15" spans="1:14" s="16" customFormat="1" ht="83.25" customHeight="1" x14ac:dyDescent="0.35">
      <c r="A15" s="11" t="s">
        <v>24</v>
      </c>
      <c r="B15" s="50" t="s">
        <v>25</v>
      </c>
      <c r="C15" s="12">
        <v>1</v>
      </c>
      <c r="D15" s="79" t="s">
        <v>95</v>
      </c>
      <c r="E15" s="13">
        <v>7.14</v>
      </c>
      <c r="F15" s="14">
        <v>0.36</v>
      </c>
      <c r="G15" s="14">
        <v>0.35</v>
      </c>
      <c r="H15" s="14">
        <v>0.23857142857142899</v>
      </c>
      <c r="I15" s="14">
        <v>5.1428571428571428E-2</v>
      </c>
      <c r="J15" s="15">
        <f t="shared" si="3"/>
        <v>5.0420168067226892E-2</v>
      </c>
      <c r="K15" s="15">
        <f t="shared" si="0"/>
        <v>4.9019607843137254E-2</v>
      </c>
      <c r="L15" s="15">
        <f t="shared" si="1"/>
        <v>3.3413365346138514E-2</v>
      </c>
      <c r="M15" s="15">
        <f t="shared" si="2"/>
        <v>7.2028811524609843E-3</v>
      </c>
    </row>
    <row r="16" spans="1:14" s="16" customFormat="1" ht="83.25" customHeight="1" x14ac:dyDescent="0.35">
      <c r="A16" s="11" t="s">
        <v>26</v>
      </c>
      <c r="B16" s="50" t="s">
        <v>27</v>
      </c>
      <c r="C16" s="12">
        <v>1</v>
      </c>
      <c r="D16" s="79" t="s">
        <v>96</v>
      </c>
      <c r="E16" s="13">
        <v>3.5</v>
      </c>
      <c r="F16" s="14">
        <v>0.33</v>
      </c>
      <c r="G16" s="14">
        <v>0.35</v>
      </c>
      <c r="H16" s="14">
        <v>0.29899159663865549</v>
      </c>
      <c r="I16" s="14">
        <v>2.1008403361344536E-2</v>
      </c>
      <c r="J16" s="15">
        <f t="shared" si="3"/>
        <v>9.4285714285714292E-2</v>
      </c>
      <c r="K16" s="15">
        <f t="shared" si="0"/>
        <v>9.9999999999999992E-2</v>
      </c>
      <c r="L16" s="15">
        <f t="shared" si="1"/>
        <v>8.5426170468187276E-2</v>
      </c>
      <c r="M16" s="15">
        <f t="shared" si="2"/>
        <v>6.002400960384153E-3</v>
      </c>
    </row>
    <row r="17" spans="1:14" s="16" customFormat="1" ht="83.25" customHeight="1" x14ac:dyDescent="0.35">
      <c r="A17" s="11" t="s">
        <v>28</v>
      </c>
      <c r="B17" s="50" t="s">
        <v>29</v>
      </c>
      <c r="C17" s="12">
        <v>1</v>
      </c>
      <c r="D17" s="80" t="s">
        <v>97</v>
      </c>
      <c r="E17" s="13">
        <v>1.53</v>
      </c>
      <c r="F17" s="14">
        <v>0.38</v>
      </c>
      <c r="G17" s="14">
        <v>0.35</v>
      </c>
      <c r="H17" s="14">
        <v>0.24487775061124695</v>
      </c>
      <c r="I17" s="14">
        <v>2.5122249388753053E-2</v>
      </c>
      <c r="J17" s="15">
        <f t="shared" si="3"/>
        <v>0.24836601307189543</v>
      </c>
      <c r="K17" s="15">
        <f t="shared" si="0"/>
        <v>0.22875816993464052</v>
      </c>
      <c r="L17" s="15">
        <f t="shared" si="1"/>
        <v>0.16005081739297186</v>
      </c>
      <c r="M17" s="15">
        <f t="shared" si="2"/>
        <v>1.6419770842322257E-2</v>
      </c>
    </row>
    <row r="18" spans="1:14" s="16" customFormat="1" ht="83.25" customHeight="1" x14ac:dyDescent="0.35">
      <c r="A18" s="11" t="s">
        <v>30</v>
      </c>
      <c r="B18" s="50" t="s">
        <v>31</v>
      </c>
      <c r="C18" s="12">
        <v>0</v>
      </c>
      <c r="D18" s="79" t="s">
        <v>98</v>
      </c>
      <c r="E18" s="13">
        <v>7.14</v>
      </c>
      <c r="F18" s="14">
        <v>0.36</v>
      </c>
      <c r="G18" s="14">
        <v>0.28999999999999998</v>
      </c>
      <c r="H18" s="14">
        <v>0.30714285714285727</v>
      </c>
      <c r="I18" s="14">
        <v>4.2857142857142851E-2</v>
      </c>
      <c r="J18" s="15">
        <f t="shared" si="3"/>
        <v>0</v>
      </c>
      <c r="K18" s="15">
        <f t="shared" si="0"/>
        <v>0</v>
      </c>
      <c r="L18" s="15">
        <f t="shared" si="1"/>
        <v>0</v>
      </c>
      <c r="M18" s="15">
        <f t="shared" si="2"/>
        <v>0</v>
      </c>
    </row>
    <row r="19" spans="1:14" s="16" customFormat="1" ht="83.25" customHeight="1" x14ac:dyDescent="0.35">
      <c r="A19" s="11" t="s">
        <v>32</v>
      </c>
      <c r="B19" s="50" t="s">
        <v>33</v>
      </c>
      <c r="C19" s="12">
        <v>2</v>
      </c>
      <c r="D19" s="79" t="s">
        <v>99</v>
      </c>
      <c r="E19" s="13">
        <v>8.33</v>
      </c>
      <c r="F19" s="14">
        <v>0.38</v>
      </c>
      <c r="G19" s="14">
        <v>0.33</v>
      </c>
      <c r="H19" s="14">
        <v>0.24</v>
      </c>
      <c r="I19" s="14">
        <v>4.9999999999999996E-2</v>
      </c>
      <c r="J19" s="15">
        <f t="shared" si="3"/>
        <v>9.1236494597839141E-2</v>
      </c>
      <c r="K19" s="15">
        <f t="shared" si="0"/>
        <v>7.9231692677070836E-2</v>
      </c>
      <c r="L19" s="15">
        <f t="shared" si="1"/>
        <v>5.7623049219687875E-2</v>
      </c>
      <c r="M19" s="15">
        <f t="shared" si="2"/>
        <v>1.2004801920768306E-2</v>
      </c>
    </row>
    <row r="20" spans="1:14" s="16" customFormat="1" ht="83.25" customHeight="1" x14ac:dyDescent="0.35">
      <c r="A20" s="11" t="s">
        <v>34</v>
      </c>
      <c r="B20" s="50" t="s">
        <v>35</v>
      </c>
      <c r="C20" s="12">
        <v>0</v>
      </c>
      <c r="D20" s="80" t="s">
        <v>100</v>
      </c>
      <c r="E20" s="13">
        <v>8.6199999999999992</v>
      </c>
      <c r="F20" s="14">
        <v>0.38</v>
      </c>
      <c r="G20" s="14">
        <v>0.3</v>
      </c>
      <c r="H20" s="14">
        <v>0.26827586206896559</v>
      </c>
      <c r="I20" s="14">
        <v>5.1724137931034482E-2</v>
      </c>
      <c r="J20" s="15">
        <f t="shared" si="3"/>
        <v>0</v>
      </c>
      <c r="K20" s="15">
        <f t="shared" si="0"/>
        <v>0</v>
      </c>
      <c r="L20" s="15">
        <f t="shared" si="1"/>
        <v>0</v>
      </c>
      <c r="M20" s="15">
        <f t="shared" si="2"/>
        <v>0</v>
      </c>
    </row>
    <row r="21" spans="1:14" s="16" customFormat="1" ht="83.25" customHeight="1" x14ac:dyDescent="0.35">
      <c r="A21" s="11" t="s">
        <v>36</v>
      </c>
      <c r="B21" s="50" t="s">
        <v>37</v>
      </c>
      <c r="C21" s="12">
        <v>0</v>
      </c>
      <c r="D21" s="79" t="s">
        <v>101</v>
      </c>
      <c r="E21" s="13">
        <v>8.6199999999999992</v>
      </c>
      <c r="F21" s="14">
        <v>0.38</v>
      </c>
      <c r="G21" s="14">
        <v>0.3</v>
      </c>
      <c r="H21" s="14">
        <v>0.26827586206896559</v>
      </c>
      <c r="I21" s="14">
        <v>5.1724137931034482E-2</v>
      </c>
      <c r="J21" s="15">
        <f t="shared" si="3"/>
        <v>0</v>
      </c>
      <c r="K21" s="15">
        <f t="shared" si="0"/>
        <v>0</v>
      </c>
      <c r="L21" s="15">
        <f t="shared" si="1"/>
        <v>0</v>
      </c>
      <c r="M21" s="15">
        <f t="shared" si="2"/>
        <v>0</v>
      </c>
    </row>
    <row r="22" spans="1:14" s="16" customFormat="1" ht="83.25" customHeight="1" x14ac:dyDescent="0.35">
      <c r="A22" s="11" t="s">
        <v>38</v>
      </c>
      <c r="B22" s="50" t="s">
        <v>39</v>
      </c>
      <c r="C22" s="12">
        <v>0</v>
      </c>
      <c r="D22" s="79" t="s">
        <v>102</v>
      </c>
      <c r="E22" s="13">
        <v>8.6199999999999992</v>
      </c>
      <c r="F22" s="14">
        <v>0.38</v>
      </c>
      <c r="G22" s="14">
        <v>0.3</v>
      </c>
      <c r="H22" s="14">
        <v>0.26827586206896559</v>
      </c>
      <c r="I22" s="14">
        <v>5.1724137931034482E-2</v>
      </c>
      <c r="J22" s="15">
        <f t="shared" si="3"/>
        <v>0</v>
      </c>
      <c r="K22" s="15">
        <f t="shared" si="0"/>
        <v>0</v>
      </c>
      <c r="L22" s="15">
        <f t="shared" si="1"/>
        <v>0</v>
      </c>
      <c r="M22" s="15">
        <f t="shared" si="2"/>
        <v>0</v>
      </c>
    </row>
    <row r="23" spans="1:14" s="16" customFormat="1" ht="83.25" customHeight="1" x14ac:dyDescent="0.35">
      <c r="A23" s="11" t="s">
        <v>40</v>
      </c>
      <c r="B23" s="50" t="s">
        <v>41</v>
      </c>
      <c r="C23" s="12">
        <v>0</v>
      </c>
      <c r="D23" s="80" t="s">
        <v>103</v>
      </c>
      <c r="E23" s="13">
        <v>10.5</v>
      </c>
      <c r="F23" s="14">
        <v>0.39</v>
      </c>
      <c r="G23" s="14">
        <v>0.33</v>
      </c>
      <c r="H23" s="14">
        <v>0.23084033613445376</v>
      </c>
      <c r="I23" s="14">
        <v>4.9159663865546217E-2</v>
      </c>
      <c r="J23" s="15">
        <f t="shared" si="3"/>
        <v>0</v>
      </c>
      <c r="K23" s="15">
        <f t="shared" si="0"/>
        <v>0</v>
      </c>
      <c r="L23" s="15">
        <f t="shared" si="1"/>
        <v>0</v>
      </c>
      <c r="M23" s="15">
        <f t="shared" si="2"/>
        <v>0</v>
      </c>
    </row>
    <row r="24" spans="1:14" s="16" customFormat="1" ht="83.25" customHeight="1" x14ac:dyDescent="0.35">
      <c r="A24" s="11" t="s">
        <v>42</v>
      </c>
      <c r="B24" s="50" t="s">
        <v>43</v>
      </c>
      <c r="C24" s="12">
        <v>1</v>
      </c>
      <c r="D24" s="80" t="s">
        <v>104</v>
      </c>
      <c r="E24" s="13">
        <v>8.6199999999999992</v>
      </c>
      <c r="F24" s="14">
        <v>0.38</v>
      </c>
      <c r="G24" s="14">
        <v>0.3</v>
      </c>
      <c r="H24" s="14">
        <v>0.26827586206896559</v>
      </c>
      <c r="I24" s="14">
        <v>5.1724137931034482E-2</v>
      </c>
      <c r="J24" s="15">
        <f t="shared" si="3"/>
        <v>4.4083526682134576E-2</v>
      </c>
      <c r="K24" s="15">
        <f t="shared" si="0"/>
        <v>3.4802784222737818E-2</v>
      </c>
      <c r="L24" s="15">
        <f t="shared" si="1"/>
        <v>3.1122489799183944E-2</v>
      </c>
      <c r="M24" s="15">
        <f t="shared" si="2"/>
        <v>6.0004800384030731E-3</v>
      </c>
    </row>
    <row r="25" spans="1:14" s="16" customFormat="1" ht="83.25" customHeight="1" x14ac:dyDescent="0.35">
      <c r="A25" s="11" t="s">
        <v>44</v>
      </c>
      <c r="B25" s="50" t="s">
        <v>45</v>
      </c>
      <c r="C25" s="12">
        <v>1</v>
      </c>
      <c r="D25" s="79" t="s">
        <v>105</v>
      </c>
      <c r="E25" s="13">
        <v>8.6199999999999992</v>
      </c>
      <c r="F25" s="14">
        <v>0.38</v>
      </c>
      <c r="G25" s="14">
        <v>0.3</v>
      </c>
      <c r="H25" s="14">
        <v>0.26827586206896559</v>
      </c>
      <c r="I25" s="14">
        <v>5.1724137931034482E-2</v>
      </c>
      <c r="J25" s="15">
        <f t="shared" si="3"/>
        <v>4.4083526682134576E-2</v>
      </c>
      <c r="K25" s="15">
        <f t="shared" si="0"/>
        <v>3.4802784222737818E-2</v>
      </c>
      <c r="L25" s="15">
        <f t="shared" si="1"/>
        <v>3.1122489799183944E-2</v>
      </c>
      <c r="M25" s="15">
        <f t="shared" si="2"/>
        <v>6.0004800384030731E-3</v>
      </c>
    </row>
    <row r="26" spans="1:14" s="16" customFormat="1" ht="83.25" customHeight="1" x14ac:dyDescent="0.35">
      <c r="A26" s="11" t="s">
        <v>46</v>
      </c>
      <c r="B26" s="50" t="s">
        <v>47</v>
      </c>
      <c r="C26" s="12">
        <v>1</v>
      </c>
      <c r="D26" s="81" t="s">
        <v>106</v>
      </c>
      <c r="E26" s="13">
        <v>10</v>
      </c>
      <c r="F26" s="14">
        <v>0.39</v>
      </c>
      <c r="G26" s="14">
        <v>0.28000000000000003</v>
      </c>
      <c r="H26" s="14">
        <v>0.31799999999999995</v>
      </c>
      <c r="I26" s="14">
        <v>1.2E-2</v>
      </c>
      <c r="J26" s="15">
        <f t="shared" si="3"/>
        <v>3.9E-2</v>
      </c>
      <c r="K26" s="15">
        <f t="shared" si="0"/>
        <v>2.8000000000000004E-2</v>
      </c>
      <c r="L26" s="15">
        <f t="shared" si="1"/>
        <v>3.1799999999999995E-2</v>
      </c>
      <c r="M26" s="15">
        <f t="shared" si="2"/>
        <v>1.2000000000000001E-3</v>
      </c>
    </row>
    <row r="27" spans="1:14" s="16" customFormat="1" ht="83.25" customHeight="1" x14ac:dyDescent="0.35">
      <c r="A27" s="11" t="s">
        <v>48</v>
      </c>
      <c r="B27" s="50" t="s">
        <v>49</v>
      </c>
      <c r="C27" s="12">
        <v>0</v>
      </c>
      <c r="D27" s="82" t="s">
        <v>107</v>
      </c>
      <c r="E27" s="13">
        <v>4.55</v>
      </c>
      <c r="F27" s="14">
        <v>0.33</v>
      </c>
      <c r="G27" s="14">
        <v>0.31</v>
      </c>
      <c r="H27" s="14">
        <v>0.33818181818181814</v>
      </c>
      <c r="I27" s="14">
        <v>2.1818181818181816E-2</v>
      </c>
      <c r="J27" s="15">
        <f t="shared" si="3"/>
        <v>0</v>
      </c>
      <c r="K27" s="15">
        <f t="shared" si="0"/>
        <v>0</v>
      </c>
      <c r="L27" s="15">
        <f t="shared" si="1"/>
        <v>0</v>
      </c>
      <c r="M27" s="15">
        <f t="shared" si="2"/>
        <v>0</v>
      </c>
    </row>
    <row r="28" spans="1:14" s="16" customFormat="1" ht="83.25" customHeight="1" x14ac:dyDescent="0.35">
      <c r="A28" s="11" t="s">
        <v>50</v>
      </c>
      <c r="B28" s="50" t="s">
        <v>51</v>
      </c>
      <c r="C28" s="12">
        <v>0</v>
      </c>
      <c r="D28" s="82" t="s">
        <v>108</v>
      </c>
      <c r="E28" s="13">
        <v>7.67</v>
      </c>
      <c r="F28" s="14">
        <v>0.33</v>
      </c>
      <c r="G28" s="14">
        <v>0.36</v>
      </c>
      <c r="H28" s="14">
        <v>0.26214723926380379</v>
      </c>
      <c r="I28" s="14">
        <v>4.7852760736196313E-2</v>
      </c>
      <c r="J28" s="15">
        <f t="shared" si="3"/>
        <v>0</v>
      </c>
      <c r="K28" s="15">
        <f t="shared" si="0"/>
        <v>0</v>
      </c>
      <c r="L28" s="15">
        <f t="shared" si="1"/>
        <v>0</v>
      </c>
      <c r="M28" s="15">
        <f t="shared" si="2"/>
        <v>0</v>
      </c>
    </row>
    <row r="29" spans="1:14" ht="25" customHeight="1" x14ac:dyDescent="0.35">
      <c r="A29" s="129" t="s">
        <v>52</v>
      </c>
      <c r="B29" s="130"/>
      <c r="C29" s="130"/>
      <c r="D29" s="130"/>
      <c r="E29" s="130"/>
      <c r="F29" s="130"/>
      <c r="G29" s="130"/>
      <c r="H29" s="130"/>
      <c r="I29" s="131"/>
      <c r="J29" s="55">
        <f>SUM(J8:J28)</f>
        <v>1.0333704497889935</v>
      </c>
      <c r="K29" s="55">
        <f t="shared" ref="K29:L29" si="4">SUM(K8:K28)</f>
        <v>0.96626676745346141</v>
      </c>
      <c r="L29" s="55">
        <f t="shared" si="4"/>
        <v>0.74137784425326636</v>
      </c>
      <c r="M29" s="55">
        <f>SUM(M8:M28)</f>
        <v>0.12685386232790188</v>
      </c>
      <c r="N29" s="17"/>
    </row>
    <row r="31" spans="1:14" ht="25" customHeight="1" x14ac:dyDescent="0.35">
      <c r="B31" s="132" t="s">
        <v>53</v>
      </c>
      <c r="C31" s="133"/>
      <c r="D31" s="19"/>
      <c r="E31" s="20" t="s">
        <v>54</v>
      </c>
      <c r="F31" s="20" t="s">
        <v>55</v>
      </c>
      <c r="G31" s="20" t="s">
        <v>56</v>
      </c>
      <c r="H31" s="75"/>
      <c r="K31" s="17"/>
      <c r="N31" s="17"/>
    </row>
    <row r="32" spans="1:14" ht="25" customHeight="1" x14ac:dyDescent="0.35">
      <c r="B32" s="134"/>
      <c r="C32" s="135"/>
      <c r="D32" s="22"/>
      <c r="E32" s="20" t="s">
        <v>57</v>
      </c>
      <c r="F32" s="23">
        <f>J29</f>
        <v>1.0333704497889935</v>
      </c>
      <c r="G32" s="24">
        <f>ROUND(F32,2)</f>
        <v>1.03</v>
      </c>
      <c r="H32" s="76"/>
      <c r="I32" s="25"/>
      <c r="K32" s="17"/>
      <c r="L32" s="26"/>
      <c r="N32" s="17"/>
    </row>
    <row r="33" spans="2:14" ht="25" customHeight="1" x14ac:dyDescent="0.35">
      <c r="B33" s="134"/>
      <c r="C33" s="135"/>
      <c r="D33" s="22"/>
      <c r="E33" s="20" t="s">
        <v>58</v>
      </c>
      <c r="F33" s="23">
        <f>K29</f>
        <v>0.96626676745346141</v>
      </c>
      <c r="G33" s="24">
        <f t="shared" ref="G33:G35" si="5">ROUND(F33,2)</f>
        <v>0.97</v>
      </c>
      <c r="H33" s="76"/>
      <c r="I33" s="25"/>
      <c r="K33" s="17"/>
      <c r="L33" s="26"/>
      <c r="N33" s="17"/>
    </row>
    <row r="34" spans="2:14" ht="25" customHeight="1" x14ac:dyDescent="0.35">
      <c r="B34" s="134"/>
      <c r="C34" s="135"/>
      <c r="D34" s="22"/>
      <c r="E34" s="20" t="s">
        <v>59</v>
      </c>
      <c r="F34" s="23">
        <f>L29</f>
        <v>0.74137784425326636</v>
      </c>
      <c r="G34" s="24">
        <f t="shared" si="5"/>
        <v>0.74</v>
      </c>
      <c r="H34" s="76"/>
      <c r="I34" s="25"/>
      <c r="K34" s="17"/>
      <c r="L34" s="26"/>
      <c r="N34" s="17"/>
    </row>
    <row r="35" spans="2:14" ht="25" customHeight="1" x14ac:dyDescent="0.35">
      <c r="B35" s="134"/>
      <c r="C35" s="135"/>
      <c r="D35" s="22"/>
      <c r="E35" s="20" t="s">
        <v>60</v>
      </c>
      <c r="F35" s="23">
        <f>M29</f>
        <v>0.12685386232790188</v>
      </c>
      <c r="G35" s="24">
        <f t="shared" si="5"/>
        <v>0.13</v>
      </c>
      <c r="H35" s="76"/>
      <c r="I35" s="25"/>
      <c r="K35" s="17"/>
      <c r="L35" s="26"/>
      <c r="N35" s="17"/>
    </row>
    <row r="36" spans="2:14" ht="25" customHeight="1" x14ac:dyDescent="0.35">
      <c r="B36" s="136"/>
      <c r="C36" s="137"/>
      <c r="D36" s="73"/>
      <c r="E36" s="27" t="s">
        <v>55</v>
      </c>
      <c r="F36" s="28"/>
      <c r="G36" s="24">
        <f>SUM(G32:G35)</f>
        <v>2.87</v>
      </c>
      <c r="H36" s="76"/>
      <c r="K36" s="17"/>
      <c r="N36" s="17"/>
    </row>
  </sheetData>
  <mergeCells count="14">
    <mergeCell ref="F7:I7"/>
    <mergeCell ref="J7:M7"/>
    <mergeCell ref="A29:I29"/>
    <mergeCell ref="B31:C36"/>
    <mergeCell ref="A1:M1"/>
    <mergeCell ref="A2:M2"/>
    <mergeCell ref="A3:M3"/>
    <mergeCell ref="A5:A6"/>
    <mergeCell ref="B5:B6"/>
    <mergeCell ref="C5:C6"/>
    <mergeCell ref="E5:E6"/>
    <mergeCell ref="F5:I5"/>
    <mergeCell ref="J5:M5"/>
    <mergeCell ref="D5:D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B1:T22"/>
  <sheetViews>
    <sheetView showGridLines="0" zoomScale="83" zoomScaleNormal="100" workbookViewId="0">
      <selection activeCell="J9" sqref="J9:N9"/>
    </sheetView>
  </sheetViews>
  <sheetFormatPr defaultColWidth="34.26953125" defaultRowHeight="14" x14ac:dyDescent="0.3"/>
  <cols>
    <col min="1" max="1" width="2.453125" style="31" customWidth="1"/>
    <col min="2" max="2" width="5" style="31" bestFit="1" customWidth="1"/>
    <col min="3" max="3" width="5.54296875" style="31" customWidth="1"/>
    <col min="4" max="4" width="23.54296875" style="31" customWidth="1"/>
    <col min="5" max="5" width="23.453125" style="31" customWidth="1"/>
    <col min="6" max="6" width="19.54296875" style="31" customWidth="1"/>
    <col min="7" max="7" width="22.26953125" style="31" customWidth="1"/>
    <col min="8" max="8" width="43.54296875" style="31" customWidth="1"/>
    <col min="9" max="9" width="12.7265625" style="33" customWidth="1"/>
    <col min="10" max="19" width="7" style="31" customWidth="1"/>
    <col min="20" max="20" width="15.7265625" style="31" customWidth="1"/>
    <col min="21" max="21" width="8.54296875" style="31" customWidth="1"/>
    <col min="22" max="24" width="34.26953125" style="31"/>
    <col min="25" max="25" width="4.1796875" style="31" bestFit="1" customWidth="1"/>
    <col min="26" max="26" width="6.26953125" style="31" bestFit="1" customWidth="1"/>
    <col min="27" max="31" width="34.26953125" style="31"/>
    <col min="32" max="32" width="4.1796875" style="31" bestFit="1" customWidth="1"/>
    <col min="33" max="16384" width="34.26953125" style="31"/>
  </cols>
  <sheetData>
    <row r="1" spans="2:20" ht="15.5" x14ac:dyDescent="0.3">
      <c r="E1" s="32"/>
    </row>
    <row r="2" spans="2:20" ht="14.5" customHeight="1" x14ac:dyDescent="0.3">
      <c r="C2" s="158"/>
      <c r="D2" s="158"/>
      <c r="E2" s="158"/>
      <c r="F2" s="158"/>
      <c r="G2" s="158"/>
      <c r="H2" s="158"/>
    </row>
    <row r="3" spans="2:20" ht="15.5" x14ac:dyDescent="0.35">
      <c r="C3" s="159" t="s">
        <v>61</v>
      </c>
      <c r="D3" s="159"/>
      <c r="E3" s="159"/>
      <c r="F3" s="159"/>
      <c r="G3" s="159"/>
      <c r="H3" s="159"/>
    </row>
    <row r="4" spans="2:20" ht="15.5" x14ac:dyDescent="0.35">
      <c r="C4" s="70"/>
      <c r="D4" s="70"/>
      <c r="E4" s="70"/>
      <c r="F4" s="70"/>
      <c r="G4" s="70"/>
      <c r="H4" s="70"/>
    </row>
    <row r="6" spans="2:20" ht="30" customHeight="1" x14ac:dyDescent="0.3">
      <c r="B6" s="34"/>
      <c r="C6" s="149" t="s">
        <v>112</v>
      </c>
      <c r="D6" s="150"/>
      <c r="E6" s="150"/>
      <c r="F6" s="150"/>
      <c r="G6" s="150"/>
      <c r="H6" s="151"/>
      <c r="I6" s="3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</row>
    <row r="7" spans="2:20" ht="15.5" x14ac:dyDescent="0.3">
      <c r="B7" s="34"/>
      <c r="C7" s="153" t="s">
        <v>62</v>
      </c>
      <c r="D7" s="153" t="s">
        <v>63</v>
      </c>
      <c r="E7" s="160" t="s">
        <v>90</v>
      </c>
      <c r="F7" s="153" t="s">
        <v>64</v>
      </c>
      <c r="G7" s="153" t="s">
        <v>65</v>
      </c>
      <c r="H7" s="153" t="s">
        <v>66</v>
      </c>
      <c r="I7" s="154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</row>
    <row r="8" spans="2:20" ht="39" customHeight="1" x14ac:dyDescent="0.3">
      <c r="B8" s="34"/>
      <c r="C8" s="153"/>
      <c r="D8" s="153"/>
      <c r="E8" s="160"/>
      <c r="F8" s="153"/>
      <c r="G8" s="153"/>
      <c r="H8" s="153"/>
      <c r="I8" s="154"/>
      <c r="J8" s="36"/>
      <c r="K8" s="36"/>
      <c r="L8" s="36"/>
      <c r="M8" s="36"/>
      <c r="N8" s="36"/>
      <c r="O8" s="36"/>
      <c r="P8" s="36"/>
      <c r="Q8" s="36"/>
      <c r="R8" s="36"/>
      <c r="S8" s="36"/>
      <c r="T8" s="155"/>
    </row>
    <row r="9" spans="2:20" s="40" customFormat="1" x14ac:dyDescent="0.3">
      <c r="B9" s="37"/>
      <c r="C9" s="57">
        <v>1</v>
      </c>
      <c r="D9" s="57">
        <v>2</v>
      </c>
      <c r="E9" s="57">
        <v>3</v>
      </c>
      <c r="F9" s="57">
        <v>4</v>
      </c>
      <c r="G9" s="57" t="s">
        <v>67</v>
      </c>
      <c r="H9" s="57">
        <v>6</v>
      </c>
      <c r="I9" s="38"/>
      <c r="J9" s="156"/>
      <c r="K9" s="157"/>
      <c r="L9" s="157"/>
      <c r="M9" s="157"/>
      <c r="N9" s="157"/>
      <c r="O9" s="156"/>
      <c r="P9" s="157"/>
      <c r="Q9" s="157"/>
      <c r="R9" s="157"/>
      <c r="S9" s="157"/>
      <c r="T9" s="39"/>
    </row>
    <row r="10" spans="2:20" ht="30.65" customHeight="1" x14ac:dyDescent="0.3">
      <c r="B10" s="41"/>
      <c r="C10" s="58">
        <v>1</v>
      </c>
      <c r="D10" s="56" t="s">
        <v>68</v>
      </c>
      <c r="E10" s="59">
        <v>1</v>
      </c>
      <c r="F10" s="60">
        <v>3</v>
      </c>
      <c r="G10" s="60">
        <f>E10-F10</f>
        <v>-2</v>
      </c>
      <c r="H10" s="58" t="s">
        <v>113</v>
      </c>
      <c r="I10" s="38"/>
      <c r="J10" s="41"/>
      <c r="K10" s="41"/>
      <c r="L10" s="41"/>
      <c r="M10" s="41"/>
      <c r="N10" s="41"/>
      <c r="O10" s="42"/>
      <c r="P10" s="42"/>
      <c r="Q10" s="42"/>
      <c r="R10" s="42"/>
      <c r="S10" s="42"/>
      <c r="T10" s="41"/>
    </row>
    <row r="11" spans="2:20" ht="30.65" customHeight="1" x14ac:dyDescent="0.3">
      <c r="B11" s="41"/>
      <c r="C11" s="58">
        <v>2</v>
      </c>
      <c r="D11" s="56" t="s">
        <v>69</v>
      </c>
      <c r="E11" s="59">
        <v>1</v>
      </c>
      <c r="F11" s="60">
        <v>5</v>
      </c>
      <c r="G11" s="60">
        <f t="shared" ref="G11:G13" si="0">E11-F11</f>
        <v>-4</v>
      </c>
      <c r="H11" s="58" t="s">
        <v>113</v>
      </c>
      <c r="I11" s="38"/>
      <c r="J11" s="41"/>
      <c r="K11" s="41"/>
      <c r="L11" s="41"/>
      <c r="M11" s="41"/>
      <c r="N11" s="41"/>
      <c r="O11" s="42"/>
      <c r="P11" s="42"/>
      <c r="Q11" s="42"/>
      <c r="R11" s="42"/>
      <c r="S11" s="42"/>
      <c r="T11" s="41"/>
    </row>
    <row r="12" spans="2:20" ht="30.65" customHeight="1" x14ac:dyDescent="0.3">
      <c r="B12" s="41"/>
      <c r="C12" s="58">
        <v>3</v>
      </c>
      <c r="D12" s="56" t="s">
        <v>70</v>
      </c>
      <c r="E12" s="59">
        <v>0</v>
      </c>
      <c r="F12" s="60">
        <f>'Penghitungan Analis'!G34</f>
        <v>0.74</v>
      </c>
      <c r="G12" s="60">
        <f t="shared" si="0"/>
        <v>-0.74</v>
      </c>
      <c r="H12" s="58" t="s">
        <v>113</v>
      </c>
      <c r="I12" s="38"/>
      <c r="J12" s="41"/>
      <c r="K12" s="41"/>
      <c r="L12" s="41"/>
      <c r="M12" s="41"/>
      <c r="N12" s="41"/>
      <c r="O12" s="42"/>
      <c r="P12" s="42"/>
      <c r="Q12" s="42"/>
      <c r="R12" s="42"/>
      <c r="S12" s="42"/>
      <c r="T12" s="41"/>
    </row>
    <row r="13" spans="2:20" ht="30.65" customHeight="1" x14ac:dyDescent="0.3">
      <c r="B13" s="41"/>
      <c r="C13" s="58">
        <v>4</v>
      </c>
      <c r="D13" s="56" t="s">
        <v>71</v>
      </c>
      <c r="E13" s="59">
        <v>0</v>
      </c>
      <c r="F13" s="60">
        <f>'Penghitungan Analis'!G35</f>
        <v>0.13</v>
      </c>
      <c r="G13" s="60">
        <f t="shared" si="0"/>
        <v>-0.13</v>
      </c>
      <c r="H13" s="58" t="s">
        <v>114</v>
      </c>
      <c r="I13" s="38"/>
      <c r="J13" s="41"/>
      <c r="K13" s="41"/>
      <c r="L13" s="41"/>
      <c r="M13" s="41"/>
      <c r="N13" s="41"/>
      <c r="O13" s="42"/>
      <c r="P13" s="42"/>
      <c r="Q13" s="42"/>
      <c r="R13" s="42"/>
      <c r="S13" s="42"/>
      <c r="T13" s="41"/>
    </row>
    <row r="14" spans="2:20" ht="35.5" customHeight="1" x14ac:dyDescent="0.3">
      <c r="B14" s="34"/>
      <c r="C14" s="152" t="s">
        <v>72</v>
      </c>
      <c r="D14" s="152"/>
      <c r="E14" s="61">
        <f>SUM(E10:E13)</f>
        <v>2</v>
      </c>
      <c r="F14" s="74">
        <f>SUM(F10:F13)</f>
        <v>8.870000000000001</v>
      </c>
      <c r="G14" s="74">
        <f>SUM(G10:G13)</f>
        <v>-6.87</v>
      </c>
      <c r="H14" s="61"/>
      <c r="I14" s="38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4"/>
    </row>
    <row r="16" spans="2:20" ht="15.5" x14ac:dyDescent="0.3">
      <c r="C16" s="72" t="s">
        <v>73</v>
      </c>
      <c r="O16" s="46"/>
    </row>
    <row r="17" spans="2:14" ht="19.899999999999999" customHeight="1" x14ac:dyDescent="0.3">
      <c r="B17" s="47" t="s">
        <v>74</v>
      </c>
      <c r="C17" s="148" t="s">
        <v>75</v>
      </c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</row>
    <row r="18" spans="2:14" ht="26.5" customHeight="1" x14ac:dyDescent="0.3">
      <c r="B18" s="47" t="s">
        <v>74</v>
      </c>
      <c r="C18" s="148" t="s">
        <v>76</v>
      </c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</row>
    <row r="19" spans="2:14" ht="15.5" x14ac:dyDescent="0.3">
      <c r="B19" s="47" t="s">
        <v>74</v>
      </c>
      <c r="C19" s="148" t="s">
        <v>77</v>
      </c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</row>
    <row r="20" spans="2:14" ht="23.5" customHeight="1" x14ac:dyDescent="0.3">
      <c r="B20" s="47" t="s">
        <v>74</v>
      </c>
      <c r="C20" s="148" t="s">
        <v>78</v>
      </c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</row>
    <row r="21" spans="2:14" ht="35.5" customHeight="1" x14ac:dyDescent="0.3">
      <c r="B21" s="47" t="s">
        <v>74</v>
      </c>
      <c r="C21" s="148" t="s">
        <v>79</v>
      </c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</row>
    <row r="22" spans="2:14" ht="26.5" customHeight="1" x14ac:dyDescent="0.3">
      <c r="B22" s="47" t="s">
        <v>74</v>
      </c>
      <c r="C22" s="148" t="s">
        <v>80</v>
      </c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</row>
  </sheetData>
  <mergeCells count="23">
    <mergeCell ref="O9:S9"/>
    <mergeCell ref="C2:H2"/>
    <mergeCell ref="C3:H3"/>
    <mergeCell ref="J6:S6"/>
    <mergeCell ref="T6:T8"/>
    <mergeCell ref="C7:C8"/>
    <mergeCell ref="D7:D8"/>
    <mergeCell ref="E7:E8"/>
    <mergeCell ref="F7:F8"/>
    <mergeCell ref="G7:G8"/>
    <mergeCell ref="O7:S7"/>
    <mergeCell ref="C22:N22"/>
    <mergeCell ref="C6:H6"/>
    <mergeCell ref="C14:D14"/>
    <mergeCell ref="C17:N17"/>
    <mergeCell ref="C18:N18"/>
    <mergeCell ref="C19:N19"/>
    <mergeCell ref="C20:N20"/>
    <mergeCell ref="C21:N21"/>
    <mergeCell ref="H7:H8"/>
    <mergeCell ref="I7:I8"/>
    <mergeCell ref="J7:N7"/>
    <mergeCell ref="J9:N9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B1:Q20"/>
  <sheetViews>
    <sheetView showGridLines="0" zoomScale="85" zoomScaleNormal="85" workbookViewId="0">
      <selection activeCell="M17" sqref="M17"/>
    </sheetView>
  </sheetViews>
  <sheetFormatPr defaultColWidth="34.26953125" defaultRowHeight="14" x14ac:dyDescent="0.3"/>
  <cols>
    <col min="1" max="1" width="3.7265625" style="31" customWidth="1"/>
    <col min="2" max="2" width="5" style="31" bestFit="1" customWidth="1"/>
    <col min="3" max="3" width="26.7265625" style="31" customWidth="1"/>
    <col min="4" max="4" width="17.7265625" style="31" customWidth="1"/>
    <col min="5" max="14" width="7.7265625" style="31" customWidth="1"/>
    <col min="15" max="15" width="16.1796875" style="31" customWidth="1"/>
    <col min="16" max="16" width="5.1796875" style="31" customWidth="1"/>
    <col min="17" max="19" width="34.26953125" style="31"/>
    <col min="20" max="20" width="4.1796875" style="31" bestFit="1" customWidth="1"/>
    <col min="21" max="21" width="6.26953125" style="31" bestFit="1" customWidth="1"/>
    <col min="22" max="26" width="34.26953125" style="31"/>
    <col min="27" max="27" width="4.1796875" style="31" bestFit="1" customWidth="1"/>
    <col min="28" max="16384" width="34.26953125" style="31"/>
  </cols>
  <sheetData>
    <row r="1" spans="2:17" ht="15.5" x14ac:dyDescent="0.3">
      <c r="F1" s="32"/>
    </row>
    <row r="2" spans="2:17" x14ac:dyDescent="0.3">
      <c r="B2" s="164" t="s">
        <v>88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</row>
    <row r="3" spans="2:17" ht="15.5" x14ac:dyDescent="0.35"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5" spans="2:17" s="48" customFormat="1" ht="27.65" customHeight="1" x14ac:dyDescent="0.3">
      <c r="B5" s="165" t="s">
        <v>62</v>
      </c>
      <c r="C5" s="166" t="s">
        <v>63</v>
      </c>
      <c r="D5" s="166" t="s">
        <v>65</v>
      </c>
      <c r="E5" s="165" t="s">
        <v>81</v>
      </c>
      <c r="F5" s="165"/>
      <c r="G5" s="165"/>
      <c r="H5" s="165"/>
      <c r="I5" s="165"/>
      <c r="J5" s="165" t="s">
        <v>82</v>
      </c>
      <c r="K5" s="165"/>
      <c r="L5" s="165"/>
      <c r="M5" s="165"/>
      <c r="N5" s="165"/>
      <c r="O5" s="166" t="s">
        <v>66</v>
      </c>
    </row>
    <row r="6" spans="2:17" ht="19.899999999999999" customHeight="1" x14ac:dyDescent="0.3">
      <c r="B6" s="165"/>
      <c r="C6" s="167"/>
      <c r="D6" s="167"/>
      <c r="E6" s="71">
        <v>2022</v>
      </c>
      <c r="F6" s="71">
        <v>2023</v>
      </c>
      <c r="G6" s="71">
        <v>2024</v>
      </c>
      <c r="H6" s="71">
        <v>2025</v>
      </c>
      <c r="I6" s="71">
        <v>2026</v>
      </c>
      <c r="J6" s="71">
        <v>2022</v>
      </c>
      <c r="K6" s="71">
        <v>2023</v>
      </c>
      <c r="L6" s="71">
        <v>2024</v>
      </c>
      <c r="M6" s="71">
        <v>2025</v>
      </c>
      <c r="N6" s="71">
        <v>2026</v>
      </c>
      <c r="O6" s="167"/>
    </row>
    <row r="7" spans="2:17" s="49" customFormat="1" x14ac:dyDescent="0.3">
      <c r="B7" s="62">
        <v>1</v>
      </c>
      <c r="C7" s="62">
        <v>2</v>
      </c>
      <c r="D7" s="62">
        <v>3</v>
      </c>
      <c r="E7" s="162">
        <v>4</v>
      </c>
      <c r="F7" s="162"/>
      <c r="G7" s="162"/>
      <c r="H7" s="162"/>
      <c r="I7" s="162"/>
      <c r="J7" s="162" t="s">
        <v>67</v>
      </c>
      <c r="K7" s="162"/>
      <c r="L7" s="162"/>
      <c r="M7" s="162"/>
      <c r="N7" s="162"/>
      <c r="O7" s="63">
        <v>6</v>
      </c>
      <c r="Q7" s="31"/>
    </row>
    <row r="8" spans="2:17" ht="28" x14ac:dyDescent="0.3">
      <c r="B8" s="64">
        <v>1</v>
      </c>
      <c r="C8" s="65" t="s">
        <v>68</v>
      </c>
      <c r="D8" s="66">
        <f>'Rekap Kebutuhan'!G10</f>
        <v>-2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8">
        <f>$D8-E8</f>
        <v>-2</v>
      </c>
      <c r="K8" s="68">
        <f>J8-F8</f>
        <v>-2</v>
      </c>
      <c r="L8" s="68">
        <f t="shared" ref="L8:N11" si="0">K8-G8</f>
        <v>-2</v>
      </c>
      <c r="M8" s="68">
        <f t="shared" si="0"/>
        <v>-2</v>
      </c>
      <c r="N8" s="68">
        <f t="shared" si="0"/>
        <v>-2</v>
      </c>
      <c r="O8" s="83" t="s">
        <v>113</v>
      </c>
    </row>
    <row r="9" spans="2:17" ht="28" x14ac:dyDescent="0.3">
      <c r="B9" s="64">
        <v>2</v>
      </c>
      <c r="C9" s="65" t="s">
        <v>69</v>
      </c>
      <c r="D9" s="66">
        <f>'Rekap Kebutuhan'!G11</f>
        <v>-4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8">
        <f t="shared" ref="J9:J11" si="1">$D9-E9</f>
        <v>-4</v>
      </c>
      <c r="K9" s="68">
        <f t="shared" ref="K9:K11" si="2">J9-F9</f>
        <v>-4</v>
      </c>
      <c r="L9" s="68">
        <f t="shared" si="0"/>
        <v>-4</v>
      </c>
      <c r="M9" s="68">
        <f t="shared" si="0"/>
        <v>-4</v>
      </c>
      <c r="N9" s="68">
        <f t="shared" si="0"/>
        <v>-4</v>
      </c>
      <c r="O9" s="83" t="s">
        <v>113</v>
      </c>
    </row>
    <row r="10" spans="2:17" ht="28" x14ac:dyDescent="0.3">
      <c r="B10" s="64">
        <v>3</v>
      </c>
      <c r="C10" s="65" t="s">
        <v>70</v>
      </c>
      <c r="D10" s="66">
        <f>'Rekap Kebutuhan'!G12</f>
        <v>-0.74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8">
        <f t="shared" si="1"/>
        <v>-0.74</v>
      </c>
      <c r="K10" s="68">
        <f t="shared" si="2"/>
        <v>-0.74</v>
      </c>
      <c r="L10" s="68">
        <f t="shared" si="0"/>
        <v>-0.74</v>
      </c>
      <c r="M10" s="68">
        <f t="shared" si="0"/>
        <v>-0.74</v>
      </c>
      <c r="N10" s="68">
        <f t="shared" si="0"/>
        <v>-0.74</v>
      </c>
      <c r="O10" s="83" t="s">
        <v>113</v>
      </c>
    </row>
    <row r="11" spans="2:17" ht="28" x14ac:dyDescent="0.3">
      <c r="B11" s="64">
        <v>4</v>
      </c>
      <c r="C11" s="65" t="s">
        <v>71</v>
      </c>
      <c r="D11" s="66">
        <f>'Rekap Kebutuhan'!G13</f>
        <v>-0.13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8">
        <f t="shared" si="1"/>
        <v>-0.13</v>
      </c>
      <c r="K11" s="68">
        <f t="shared" si="2"/>
        <v>-0.13</v>
      </c>
      <c r="L11" s="68">
        <f t="shared" si="0"/>
        <v>-0.13</v>
      </c>
      <c r="M11" s="68">
        <f t="shared" si="0"/>
        <v>-0.13</v>
      </c>
      <c r="N11" s="68">
        <f t="shared" si="0"/>
        <v>-0.13</v>
      </c>
      <c r="O11" s="64" t="s">
        <v>114</v>
      </c>
    </row>
    <row r="12" spans="2:17" ht="22.9" customHeight="1" x14ac:dyDescent="0.3">
      <c r="B12" s="163" t="s">
        <v>83</v>
      </c>
      <c r="C12" s="163"/>
      <c r="D12" s="51">
        <f>SUM(D8:D11)</f>
        <v>-6.87</v>
      </c>
      <c r="E12" s="51">
        <f t="shared" ref="E12:N12" si="3">SUM(E8:E11)</f>
        <v>0</v>
      </c>
      <c r="F12" s="51">
        <f t="shared" si="3"/>
        <v>0</v>
      </c>
      <c r="G12" s="51">
        <f t="shared" si="3"/>
        <v>0</v>
      </c>
      <c r="H12" s="51">
        <f t="shared" si="3"/>
        <v>0</v>
      </c>
      <c r="I12" s="51">
        <f t="shared" si="3"/>
        <v>0</v>
      </c>
      <c r="J12" s="51">
        <f t="shared" si="3"/>
        <v>-6.87</v>
      </c>
      <c r="K12" s="51">
        <f t="shared" si="3"/>
        <v>-6.87</v>
      </c>
      <c r="L12" s="51">
        <f t="shared" si="3"/>
        <v>-6.87</v>
      </c>
      <c r="M12" s="51">
        <f t="shared" si="3"/>
        <v>-6.87</v>
      </c>
      <c r="N12" s="51">
        <f t="shared" si="3"/>
        <v>-6.87</v>
      </c>
      <c r="O12" s="52"/>
    </row>
    <row r="14" spans="2:17" ht="15.5" x14ac:dyDescent="0.3">
      <c r="C14" s="45" t="s">
        <v>73</v>
      </c>
    </row>
    <row r="15" spans="2:17" s="54" customFormat="1" ht="19.899999999999999" customHeight="1" x14ac:dyDescent="0.3">
      <c r="B15" s="53" t="s">
        <v>74</v>
      </c>
      <c r="C15" s="161" t="s">
        <v>75</v>
      </c>
      <c r="D15" s="161"/>
      <c r="E15" s="161"/>
      <c r="F15" s="161"/>
      <c r="G15" s="161"/>
      <c r="H15" s="161"/>
      <c r="I15" s="161"/>
    </row>
    <row r="16" spans="2:17" s="54" customFormat="1" ht="26.5" customHeight="1" x14ac:dyDescent="0.3">
      <c r="B16" s="53" t="s">
        <v>74</v>
      </c>
      <c r="C16" s="161" t="s">
        <v>76</v>
      </c>
      <c r="D16" s="161"/>
      <c r="E16" s="161"/>
      <c r="F16" s="161"/>
      <c r="G16" s="161"/>
      <c r="H16" s="161"/>
      <c r="I16" s="161"/>
    </row>
    <row r="17" spans="2:9" s="54" customFormat="1" ht="15.5" x14ac:dyDescent="0.3">
      <c r="B17" s="53" t="s">
        <v>74</v>
      </c>
      <c r="C17" s="161" t="s">
        <v>84</v>
      </c>
      <c r="D17" s="161"/>
      <c r="E17" s="161"/>
      <c r="F17" s="161"/>
      <c r="G17" s="161"/>
      <c r="H17" s="161"/>
      <c r="I17" s="161"/>
    </row>
    <row r="18" spans="2:9" s="54" customFormat="1" ht="23.5" customHeight="1" x14ac:dyDescent="0.3">
      <c r="B18" s="53" t="s">
        <v>74</v>
      </c>
      <c r="C18" s="161" t="s">
        <v>85</v>
      </c>
      <c r="D18" s="161"/>
      <c r="E18" s="161"/>
      <c r="F18" s="161"/>
      <c r="G18" s="161"/>
      <c r="H18" s="161"/>
      <c r="I18" s="161"/>
    </row>
    <row r="19" spans="2:9" s="54" customFormat="1" ht="49.15" customHeight="1" x14ac:dyDescent="0.3">
      <c r="B19" s="53" t="s">
        <v>74</v>
      </c>
      <c r="C19" s="161" t="s">
        <v>86</v>
      </c>
      <c r="D19" s="161"/>
      <c r="E19" s="161"/>
      <c r="F19" s="161"/>
      <c r="G19" s="161"/>
      <c r="H19" s="161"/>
      <c r="I19" s="161"/>
    </row>
    <row r="20" spans="2:9" s="54" customFormat="1" ht="15.5" x14ac:dyDescent="0.3">
      <c r="B20" s="53" t="s">
        <v>74</v>
      </c>
      <c r="C20" s="161" t="s">
        <v>87</v>
      </c>
      <c r="D20" s="161"/>
      <c r="E20" s="161"/>
      <c r="F20" s="161"/>
      <c r="G20" s="161"/>
      <c r="H20" s="161"/>
      <c r="I20" s="161"/>
    </row>
  </sheetData>
  <mergeCells count="16">
    <mergeCell ref="B2:O2"/>
    <mergeCell ref="B5:B6"/>
    <mergeCell ref="C5:C6"/>
    <mergeCell ref="D5:D6"/>
    <mergeCell ref="E5:I5"/>
    <mergeCell ref="J5:N5"/>
    <mergeCell ref="O5:O6"/>
    <mergeCell ref="C18:I18"/>
    <mergeCell ref="C19:I19"/>
    <mergeCell ref="C20:I20"/>
    <mergeCell ref="E7:I7"/>
    <mergeCell ref="J7:N7"/>
    <mergeCell ref="B12:C12"/>
    <mergeCell ref="C15:I15"/>
    <mergeCell ref="C16:I16"/>
    <mergeCell ref="C17:I17"/>
  </mergeCells>
  <pageMargins left="0.7" right="0.7" top="0.75" bottom="0.75" header="0.3" footer="0.3"/>
  <pageSetup paperSize="1000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</sheetPr>
  <dimension ref="A1:AN66"/>
  <sheetViews>
    <sheetView view="pageBreakPreview" topLeftCell="N1" zoomScale="80" zoomScaleNormal="80" zoomScaleSheetLayoutView="80" workbookViewId="0">
      <selection activeCell="AG14" sqref="AG14:AI14"/>
    </sheetView>
  </sheetViews>
  <sheetFormatPr defaultColWidth="9.1796875" defaultRowHeight="11.5" x14ac:dyDescent="0.35"/>
  <cols>
    <col min="1" max="3" width="5.453125" style="84" hidden="1" customWidth="1"/>
    <col min="4" max="5" width="4.453125" style="84" hidden="1" customWidth="1"/>
    <col min="6" max="6" width="4.453125" style="85" hidden="1" customWidth="1"/>
    <col min="7" max="7" width="4.453125" style="84" hidden="1" customWidth="1"/>
    <col min="8" max="9" width="1.81640625" style="84" hidden="1" customWidth="1"/>
    <col min="10" max="10" width="10.54296875" style="84" hidden="1" customWidth="1"/>
    <col min="11" max="11" width="7.1796875" style="84" hidden="1" customWidth="1"/>
    <col min="12" max="12" width="1.81640625" style="84" hidden="1" customWidth="1"/>
    <col min="13" max="13" width="2.453125" style="84" hidden="1" customWidth="1"/>
    <col min="14" max="14" width="7.1796875" style="84" customWidth="1"/>
    <col min="15" max="15" width="7" style="84" customWidth="1"/>
    <col min="16" max="16" width="20.81640625" style="84" customWidth="1"/>
    <col min="17" max="19" width="4.81640625" style="84" customWidth="1"/>
    <col min="20" max="20" width="4.1796875" style="84" customWidth="1"/>
    <col min="21" max="22" width="1.81640625" style="84" customWidth="1"/>
    <col min="23" max="23" width="3" style="84" customWidth="1"/>
    <col min="24" max="24" width="6.54296875" style="84" customWidth="1"/>
    <col min="25" max="25" width="6.81640625" style="84" customWidth="1"/>
    <col min="26" max="26" width="21.54296875" style="84" customWidth="1"/>
    <col min="27" max="28" width="3.54296875" style="84" customWidth="1"/>
    <col min="29" max="29" width="4.453125" style="84" bestFit="1" customWidth="1"/>
    <col min="30" max="30" width="5" style="84" bestFit="1" customWidth="1"/>
    <col min="31" max="32" width="2" style="84" customWidth="1"/>
    <col min="33" max="34" width="11" style="87" customWidth="1"/>
    <col min="35" max="35" width="12.7265625" style="87" customWidth="1"/>
    <col min="36" max="37" width="4.1796875" style="84" customWidth="1"/>
    <col min="38" max="38" width="4.1796875" style="85" customWidth="1"/>
    <col min="39" max="39" width="4.1796875" style="84" customWidth="1"/>
    <col min="40" max="40" width="2.453125" style="84" customWidth="1"/>
    <col min="41" max="16384" width="9.1796875" style="84"/>
  </cols>
  <sheetData>
    <row r="1" spans="2:40" ht="47.25" customHeight="1" x14ac:dyDescent="0.35">
      <c r="K1" s="86"/>
      <c r="L1" s="86"/>
      <c r="M1" s="8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</row>
    <row r="2" spans="2:40" ht="24.65" customHeight="1" x14ac:dyDescent="0.35"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</row>
    <row r="3" spans="2:40" ht="15" customHeight="1" x14ac:dyDescent="0.35"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</row>
    <row r="4" spans="2:40" ht="19.5" customHeight="1" x14ac:dyDescent="0.35">
      <c r="J4" s="88"/>
      <c r="K4" s="88"/>
    </row>
    <row r="5" spans="2:40" ht="19.5" customHeight="1" x14ac:dyDescent="0.35">
      <c r="J5" s="85"/>
      <c r="K5" s="85"/>
    </row>
    <row r="6" spans="2:40" s="89" customFormat="1" ht="20.149999999999999" customHeight="1" x14ac:dyDescent="0.35">
      <c r="F6" s="90"/>
      <c r="J6" s="90"/>
      <c r="K6" s="90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G6" s="179"/>
      <c r="AH6" s="179"/>
      <c r="AI6" s="179"/>
      <c r="AJ6" s="179"/>
      <c r="AK6" s="179"/>
      <c r="AL6" s="179"/>
      <c r="AM6" s="179"/>
    </row>
    <row r="7" spans="2:40" ht="26.15" customHeight="1" x14ac:dyDescent="0.35">
      <c r="J7" s="85"/>
      <c r="K7" s="85"/>
      <c r="N7" s="177"/>
      <c r="O7" s="177"/>
      <c r="P7" s="177"/>
      <c r="Q7" s="177"/>
      <c r="R7" s="177"/>
      <c r="S7" s="177"/>
      <c r="T7" s="177"/>
      <c r="U7" s="91"/>
      <c r="V7" s="100"/>
      <c r="W7" s="100"/>
      <c r="X7" s="177"/>
      <c r="Y7" s="177"/>
      <c r="Z7" s="177"/>
      <c r="AA7" s="177"/>
      <c r="AB7" s="177"/>
      <c r="AC7" s="177"/>
      <c r="AD7" s="177"/>
      <c r="AE7" s="85"/>
      <c r="AF7" s="85"/>
      <c r="AG7" s="171"/>
      <c r="AH7" s="171"/>
      <c r="AI7" s="171"/>
      <c r="AJ7" s="171"/>
      <c r="AK7" s="171"/>
      <c r="AL7" s="171"/>
      <c r="AM7" s="171"/>
      <c r="AN7" s="85"/>
    </row>
    <row r="8" spans="2:40" ht="16.5" customHeight="1" x14ac:dyDescent="0.35">
      <c r="J8" s="85"/>
      <c r="K8" s="85"/>
      <c r="N8" s="171"/>
      <c r="O8" s="171"/>
      <c r="P8" s="171"/>
      <c r="Q8" s="171"/>
      <c r="R8" s="171"/>
      <c r="S8" s="171"/>
      <c r="T8" s="171"/>
      <c r="X8" s="171"/>
      <c r="Y8" s="171"/>
      <c r="Z8" s="171"/>
      <c r="AA8" s="171"/>
      <c r="AB8" s="171"/>
      <c r="AC8" s="171"/>
      <c r="AD8" s="171"/>
    </row>
    <row r="9" spans="2:40" ht="24" customHeight="1" x14ac:dyDescent="0.35">
      <c r="J9" s="85"/>
      <c r="K9" s="85"/>
    </row>
    <row r="10" spans="2:40" s="89" customFormat="1" ht="15" customHeight="1" x14ac:dyDescent="0.35">
      <c r="F10" s="90"/>
      <c r="J10" s="91"/>
      <c r="K10" s="91"/>
      <c r="N10" s="171"/>
      <c r="O10" s="171"/>
      <c r="P10" s="171"/>
      <c r="Q10" s="101"/>
      <c r="R10" s="101"/>
      <c r="S10" s="101"/>
      <c r="T10" s="102"/>
      <c r="U10" s="101"/>
      <c r="V10" s="103"/>
      <c r="W10" s="103"/>
      <c r="X10" s="171"/>
      <c r="Y10" s="171"/>
      <c r="Z10" s="171"/>
      <c r="AA10" s="101"/>
      <c r="AB10" s="101"/>
      <c r="AC10" s="101"/>
      <c r="AD10" s="102"/>
      <c r="AE10" s="92"/>
      <c r="AF10" s="92"/>
      <c r="AG10" s="171"/>
      <c r="AH10" s="171"/>
      <c r="AI10" s="171"/>
      <c r="AJ10" s="101"/>
      <c r="AK10" s="101"/>
      <c r="AL10" s="101"/>
      <c r="AM10" s="104"/>
    </row>
    <row r="11" spans="2:40" s="89" customFormat="1" ht="15" customHeight="1" x14ac:dyDescent="0.35">
      <c r="F11" s="90"/>
      <c r="J11" s="91"/>
      <c r="K11" s="91"/>
      <c r="N11" s="174"/>
      <c r="O11" s="174"/>
      <c r="P11" s="174"/>
      <c r="Q11" s="105"/>
      <c r="R11" s="105"/>
      <c r="S11" s="105"/>
      <c r="T11" s="106"/>
      <c r="U11" s="107"/>
      <c r="V11" s="108"/>
      <c r="W11" s="108"/>
      <c r="X11" s="174"/>
      <c r="Y11" s="174"/>
      <c r="Z11" s="174"/>
      <c r="AA11" s="105"/>
      <c r="AB11" s="105"/>
      <c r="AC11" s="105"/>
      <c r="AD11" s="106"/>
      <c r="AE11" s="109"/>
      <c r="AF11" s="109"/>
      <c r="AG11" s="174"/>
      <c r="AH11" s="174"/>
      <c r="AI11" s="174"/>
      <c r="AJ11" s="105"/>
      <c r="AK11" s="105"/>
      <c r="AL11" s="105"/>
      <c r="AM11" s="106"/>
    </row>
    <row r="12" spans="2:40" s="89" customFormat="1" ht="27" customHeight="1" x14ac:dyDescent="0.35">
      <c r="F12" s="90"/>
      <c r="J12" s="91"/>
      <c r="K12" s="91"/>
      <c r="N12" s="174"/>
      <c r="O12" s="174"/>
      <c r="P12" s="174"/>
      <c r="Q12" s="105"/>
      <c r="R12" s="105"/>
      <c r="S12" s="105"/>
      <c r="T12" s="106"/>
      <c r="U12" s="107"/>
      <c r="V12" s="108"/>
      <c r="W12" s="108"/>
      <c r="X12" s="174"/>
      <c r="Y12" s="174"/>
      <c r="Z12" s="174"/>
      <c r="AA12" s="105"/>
      <c r="AB12" s="105"/>
      <c r="AC12" s="105"/>
      <c r="AD12" s="106"/>
      <c r="AE12" s="109"/>
      <c r="AF12" s="109"/>
      <c r="AG12" s="175"/>
      <c r="AH12" s="175"/>
      <c r="AI12" s="175"/>
      <c r="AJ12" s="110"/>
      <c r="AK12" s="110"/>
      <c r="AL12" s="110"/>
      <c r="AM12" s="111"/>
    </row>
    <row r="13" spans="2:40" s="89" customFormat="1" ht="27" customHeight="1" x14ac:dyDescent="0.35">
      <c r="F13" s="90"/>
      <c r="N13" s="174"/>
      <c r="O13" s="174"/>
      <c r="P13" s="174"/>
      <c r="Q13" s="105"/>
      <c r="R13" s="105"/>
      <c r="S13" s="105"/>
      <c r="T13" s="106"/>
      <c r="U13" s="112"/>
      <c r="V13" s="112"/>
      <c r="W13" s="112"/>
      <c r="X13" s="174"/>
      <c r="Y13" s="174"/>
      <c r="Z13" s="174"/>
      <c r="AA13" s="105"/>
      <c r="AB13" s="105"/>
      <c r="AC13" s="105"/>
      <c r="AD13" s="106"/>
      <c r="AE13" s="109"/>
      <c r="AF13" s="109"/>
      <c r="AG13" s="175"/>
      <c r="AH13" s="175"/>
      <c r="AI13" s="175"/>
      <c r="AJ13" s="110"/>
      <c r="AK13" s="110"/>
      <c r="AL13" s="110"/>
      <c r="AM13" s="111"/>
    </row>
    <row r="14" spans="2:40" s="89" customFormat="1" ht="27" customHeight="1" x14ac:dyDescent="0.35">
      <c r="B14" s="84" t="s">
        <v>110</v>
      </c>
      <c r="F14" s="90"/>
      <c r="N14" s="174"/>
      <c r="O14" s="174"/>
      <c r="P14" s="174"/>
      <c r="Q14" s="105"/>
      <c r="R14" s="105"/>
      <c r="S14" s="105"/>
      <c r="T14" s="106"/>
      <c r="U14" s="112"/>
      <c r="V14" s="112"/>
      <c r="W14" s="112"/>
      <c r="X14" s="174"/>
      <c r="Y14" s="174"/>
      <c r="Z14" s="174"/>
      <c r="AA14" s="105"/>
      <c r="AB14" s="105"/>
      <c r="AC14" s="105"/>
      <c r="AD14" s="106"/>
      <c r="AE14" s="109"/>
      <c r="AF14" s="109"/>
      <c r="AG14" s="171"/>
      <c r="AH14" s="171"/>
      <c r="AI14" s="171"/>
      <c r="AJ14" s="101"/>
      <c r="AK14" s="101"/>
      <c r="AL14" s="101"/>
      <c r="AM14" s="104"/>
    </row>
    <row r="15" spans="2:40" s="89" customFormat="1" ht="29.25" customHeight="1" x14ac:dyDescent="0.35">
      <c r="F15" s="90"/>
      <c r="N15" s="168"/>
      <c r="O15" s="168"/>
      <c r="P15" s="168"/>
      <c r="Q15" s="113"/>
      <c r="R15" s="113"/>
      <c r="S15" s="113"/>
      <c r="T15" s="114"/>
      <c r="U15" s="115"/>
      <c r="V15" s="115"/>
      <c r="W15" s="115"/>
      <c r="X15" s="168"/>
      <c r="Y15" s="168"/>
      <c r="Z15" s="168"/>
      <c r="AA15" s="113"/>
      <c r="AB15" s="113"/>
      <c r="AC15" s="113"/>
      <c r="AD15" s="114"/>
      <c r="AE15" s="116"/>
      <c r="AF15" s="117"/>
      <c r="AG15" s="168"/>
      <c r="AH15" s="168"/>
      <c r="AI15" s="168"/>
      <c r="AJ15" s="113"/>
      <c r="AK15" s="113"/>
      <c r="AL15" s="113"/>
      <c r="AM15" s="114"/>
    </row>
    <row r="16" spans="2:40" s="89" customFormat="1" ht="15" customHeight="1" x14ac:dyDescent="0.35">
      <c r="F16" s="90"/>
      <c r="N16" s="168"/>
      <c r="O16" s="168"/>
      <c r="P16" s="168"/>
      <c r="Q16" s="113"/>
      <c r="R16" s="113"/>
      <c r="S16" s="113"/>
      <c r="T16" s="114"/>
      <c r="U16" s="115"/>
      <c r="V16" s="115"/>
      <c r="W16" s="115"/>
      <c r="X16" s="168"/>
      <c r="Y16" s="168"/>
      <c r="Z16" s="168"/>
      <c r="AA16" s="113"/>
      <c r="AB16" s="113"/>
      <c r="AC16" s="113"/>
      <c r="AD16" s="114"/>
      <c r="AE16" s="116"/>
      <c r="AF16" s="117"/>
      <c r="AG16" s="168"/>
      <c r="AH16" s="168"/>
      <c r="AI16" s="168"/>
      <c r="AJ16" s="113"/>
      <c r="AK16" s="113"/>
      <c r="AL16" s="113"/>
      <c r="AM16" s="114"/>
    </row>
    <row r="17" spans="6:39" s="89" customFormat="1" ht="27" customHeight="1" x14ac:dyDescent="0.35">
      <c r="F17" s="90"/>
      <c r="N17" s="168"/>
      <c r="O17" s="168"/>
      <c r="P17" s="168"/>
      <c r="Q17" s="113"/>
      <c r="R17" s="113"/>
      <c r="S17" s="113"/>
      <c r="T17" s="114"/>
      <c r="U17" s="115"/>
      <c r="V17" s="115"/>
      <c r="W17" s="115"/>
      <c r="X17" s="168"/>
      <c r="Y17" s="168"/>
      <c r="Z17" s="168"/>
      <c r="AA17" s="113"/>
      <c r="AB17" s="113"/>
      <c r="AC17" s="113"/>
      <c r="AD17" s="114"/>
      <c r="AE17" s="116"/>
      <c r="AF17" s="117"/>
      <c r="AG17" s="168"/>
      <c r="AH17" s="168"/>
      <c r="AI17" s="168"/>
      <c r="AJ17" s="113"/>
      <c r="AK17" s="113"/>
      <c r="AL17" s="113"/>
      <c r="AM17" s="114"/>
    </row>
    <row r="18" spans="6:39" s="89" customFormat="1" ht="27.75" customHeight="1" x14ac:dyDescent="0.35">
      <c r="F18" s="90"/>
      <c r="N18" s="171"/>
      <c r="O18" s="171"/>
      <c r="P18" s="171"/>
      <c r="Q18" s="101"/>
      <c r="R18" s="101"/>
      <c r="S18" s="101"/>
      <c r="T18" s="104"/>
      <c r="U18" s="115"/>
      <c r="V18" s="115"/>
      <c r="W18" s="115"/>
      <c r="X18" s="168"/>
      <c r="Y18" s="168"/>
      <c r="Z18" s="168"/>
      <c r="AA18" s="113"/>
      <c r="AB18" s="113"/>
      <c r="AC18" s="113"/>
      <c r="AD18" s="114"/>
      <c r="AE18" s="116"/>
      <c r="AF18" s="117"/>
      <c r="AG18" s="168"/>
      <c r="AH18" s="168"/>
      <c r="AI18" s="168"/>
      <c r="AJ18" s="113"/>
      <c r="AK18" s="113"/>
      <c r="AL18" s="113"/>
      <c r="AM18" s="114"/>
    </row>
    <row r="19" spans="6:39" s="89" customFormat="1" ht="27" customHeight="1" x14ac:dyDescent="0.35">
      <c r="F19" s="90"/>
      <c r="N19" s="174"/>
      <c r="O19" s="174"/>
      <c r="P19" s="174"/>
      <c r="Q19" s="105"/>
      <c r="R19" s="105"/>
      <c r="S19" s="105"/>
      <c r="T19" s="106"/>
      <c r="U19" s="115"/>
      <c r="V19" s="115"/>
      <c r="W19" s="115"/>
      <c r="X19" s="168"/>
      <c r="Y19" s="168"/>
      <c r="Z19" s="168"/>
      <c r="AA19" s="113"/>
      <c r="AB19" s="113"/>
      <c r="AC19" s="113"/>
      <c r="AD19" s="114"/>
      <c r="AE19" s="116"/>
      <c r="AF19" s="117"/>
      <c r="AG19" s="168"/>
      <c r="AH19" s="168"/>
      <c r="AI19" s="168"/>
      <c r="AJ19" s="113"/>
      <c r="AK19" s="113"/>
      <c r="AL19" s="113"/>
      <c r="AM19" s="114"/>
    </row>
    <row r="20" spans="6:39" s="89" customFormat="1" ht="27" customHeight="1" x14ac:dyDescent="0.35">
      <c r="F20" s="90"/>
      <c r="N20" s="174"/>
      <c r="O20" s="174"/>
      <c r="P20" s="174"/>
      <c r="Q20" s="105"/>
      <c r="R20" s="105"/>
      <c r="S20" s="105"/>
      <c r="T20" s="106"/>
      <c r="U20" s="115"/>
      <c r="V20" s="115"/>
      <c r="W20" s="115"/>
      <c r="X20" s="168"/>
      <c r="Y20" s="168"/>
      <c r="Z20" s="168"/>
      <c r="AA20" s="113"/>
      <c r="AB20" s="113"/>
      <c r="AC20" s="113"/>
      <c r="AD20" s="114"/>
      <c r="AE20" s="116"/>
      <c r="AF20" s="117"/>
      <c r="AG20" s="168"/>
      <c r="AH20" s="168"/>
      <c r="AI20" s="168"/>
      <c r="AJ20" s="113"/>
      <c r="AK20" s="113"/>
      <c r="AL20" s="113"/>
      <c r="AM20" s="114"/>
    </row>
    <row r="21" spans="6:39" s="89" customFormat="1" ht="29.25" customHeight="1" x14ac:dyDescent="0.35">
      <c r="F21" s="90"/>
      <c r="N21" s="174"/>
      <c r="O21" s="174"/>
      <c r="P21" s="174"/>
      <c r="Q21" s="105"/>
      <c r="R21" s="105"/>
      <c r="S21" s="105"/>
      <c r="T21" s="106"/>
      <c r="U21" s="115"/>
      <c r="V21" s="115"/>
      <c r="W21" s="115"/>
      <c r="X21" s="168"/>
      <c r="Y21" s="168"/>
      <c r="Z21" s="168"/>
      <c r="AA21" s="113"/>
      <c r="AB21" s="113"/>
      <c r="AC21" s="113"/>
      <c r="AD21" s="114"/>
      <c r="AE21" s="116"/>
      <c r="AF21" s="117"/>
      <c r="AG21" s="168"/>
      <c r="AH21" s="168"/>
      <c r="AI21" s="168"/>
      <c r="AJ21" s="113"/>
      <c r="AK21" s="113"/>
      <c r="AL21" s="113"/>
      <c r="AM21" s="114"/>
    </row>
    <row r="22" spans="6:39" s="89" customFormat="1" ht="27" customHeight="1" x14ac:dyDescent="0.35">
      <c r="F22" s="90"/>
      <c r="N22" s="174"/>
      <c r="O22" s="174"/>
      <c r="P22" s="174"/>
      <c r="Q22" s="105"/>
      <c r="R22" s="105"/>
      <c r="S22" s="105"/>
      <c r="T22" s="106"/>
      <c r="U22" s="115"/>
      <c r="V22" s="115"/>
      <c r="W22" s="115"/>
      <c r="X22" s="168"/>
      <c r="Y22" s="168"/>
      <c r="Z22" s="168"/>
      <c r="AA22" s="113"/>
      <c r="AB22" s="113"/>
      <c r="AC22" s="113"/>
      <c r="AD22" s="114"/>
      <c r="AE22" s="116"/>
      <c r="AF22" s="117"/>
      <c r="AG22" s="168"/>
      <c r="AH22" s="168"/>
      <c r="AI22" s="168"/>
      <c r="AJ22" s="113"/>
      <c r="AK22" s="113"/>
      <c r="AL22" s="113"/>
      <c r="AM22" s="114"/>
    </row>
    <row r="23" spans="6:39" s="89" customFormat="1" ht="27" customHeight="1" x14ac:dyDescent="0.35">
      <c r="F23" s="90"/>
      <c r="N23" s="92"/>
      <c r="O23" s="92"/>
      <c r="P23" s="92"/>
      <c r="Q23" s="92"/>
      <c r="R23" s="92"/>
      <c r="S23" s="92"/>
      <c r="T23" s="92"/>
      <c r="V23" s="115"/>
      <c r="W23" s="115"/>
      <c r="X23" s="168"/>
      <c r="Y23" s="168"/>
      <c r="Z23" s="168"/>
      <c r="AA23" s="113"/>
      <c r="AB23" s="113"/>
      <c r="AC23" s="113"/>
      <c r="AD23" s="114"/>
      <c r="AE23" s="116"/>
      <c r="AF23" s="117"/>
      <c r="AG23" s="168"/>
      <c r="AH23" s="168"/>
      <c r="AI23" s="168"/>
      <c r="AJ23" s="113"/>
      <c r="AK23" s="113"/>
      <c r="AL23" s="113"/>
      <c r="AM23" s="114"/>
    </row>
    <row r="24" spans="6:39" s="89" customFormat="1" ht="27.75" customHeight="1" x14ac:dyDescent="0.35">
      <c r="F24" s="90"/>
      <c r="N24" s="92"/>
      <c r="O24" s="92"/>
      <c r="P24" s="92"/>
      <c r="Q24" s="92"/>
      <c r="R24" s="92"/>
      <c r="S24" s="92"/>
      <c r="T24" s="92"/>
      <c r="U24" s="115"/>
      <c r="V24" s="115"/>
      <c r="W24" s="115"/>
      <c r="X24" s="168"/>
      <c r="Y24" s="168"/>
      <c r="Z24" s="168"/>
      <c r="AA24" s="113"/>
      <c r="AB24" s="113"/>
      <c r="AC24" s="113"/>
      <c r="AD24" s="114"/>
      <c r="AE24" s="116"/>
      <c r="AF24" s="117"/>
      <c r="AG24" s="168"/>
      <c r="AH24" s="168"/>
      <c r="AI24" s="168"/>
      <c r="AJ24" s="113"/>
      <c r="AK24" s="113"/>
      <c r="AL24" s="113"/>
      <c r="AM24" s="114"/>
    </row>
    <row r="25" spans="6:39" s="89" customFormat="1" ht="27" customHeight="1" x14ac:dyDescent="0.35">
      <c r="F25" s="90"/>
      <c r="N25" s="172"/>
      <c r="O25" s="172"/>
      <c r="P25" s="172"/>
      <c r="Q25" s="172"/>
      <c r="R25" s="172"/>
      <c r="S25" s="172"/>
      <c r="T25" s="172"/>
      <c r="U25" s="115"/>
      <c r="V25" s="115"/>
      <c r="W25" s="115"/>
      <c r="X25" s="168"/>
      <c r="Y25" s="168"/>
      <c r="Z25" s="168"/>
      <c r="AA25" s="113"/>
      <c r="AB25" s="113"/>
      <c r="AC25" s="113"/>
      <c r="AD25" s="114"/>
      <c r="AE25" s="116"/>
      <c r="AF25" s="117"/>
      <c r="AG25" s="168"/>
      <c r="AH25" s="168"/>
      <c r="AI25" s="168"/>
      <c r="AJ25" s="113"/>
      <c r="AK25" s="113"/>
      <c r="AL25" s="113"/>
      <c r="AM25" s="114"/>
    </row>
    <row r="26" spans="6:39" s="89" customFormat="1" ht="27" customHeight="1" x14ac:dyDescent="0.35">
      <c r="F26" s="90"/>
      <c r="N26" s="173"/>
      <c r="O26" s="173"/>
      <c r="P26" s="173"/>
      <c r="Q26" s="118"/>
      <c r="R26" s="118"/>
      <c r="S26" s="118"/>
      <c r="T26" s="119"/>
      <c r="U26" s="115"/>
      <c r="V26" s="115"/>
      <c r="W26" s="115"/>
      <c r="X26" s="168"/>
      <c r="Y26" s="168"/>
      <c r="Z26" s="168"/>
      <c r="AA26" s="113"/>
      <c r="AB26" s="113"/>
      <c r="AC26" s="113"/>
      <c r="AD26" s="114"/>
      <c r="AE26" s="116"/>
      <c r="AF26" s="117"/>
      <c r="AG26" s="168"/>
      <c r="AH26" s="168"/>
      <c r="AI26" s="168"/>
      <c r="AJ26" s="113"/>
      <c r="AK26" s="113"/>
      <c r="AL26" s="113"/>
      <c r="AM26" s="114"/>
    </row>
    <row r="27" spans="6:39" s="89" customFormat="1" ht="27" customHeight="1" x14ac:dyDescent="0.35">
      <c r="F27" s="90"/>
      <c r="N27" s="168"/>
      <c r="O27" s="168"/>
      <c r="P27" s="168"/>
      <c r="Q27" s="113"/>
      <c r="R27" s="113"/>
      <c r="S27" s="113"/>
      <c r="T27" s="114"/>
      <c r="U27" s="115"/>
      <c r="V27" s="115"/>
      <c r="W27" s="115"/>
      <c r="X27" s="168"/>
      <c r="Y27" s="168"/>
      <c r="Z27" s="168"/>
      <c r="AA27" s="113"/>
      <c r="AB27" s="113"/>
      <c r="AC27" s="113"/>
      <c r="AD27" s="114"/>
      <c r="AE27" s="116"/>
      <c r="AF27" s="117"/>
      <c r="AG27" s="168"/>
      <c r="AH27" s="168"/>
      <c r="AI27" s="168"/>
      <c r="AJ27" s="113"/>
      <c r="AK27" s="113"/>
      <c r="AL27" s="113"/>
      <c r="AM27" s="114"/>
    </row>
    <row r="28" spans="6:39" s="89" customFormat="1" ht="27" customHeight="1" x14ac:dyDescent="0.35">
      <c r="F28" s="90"/>
      <c r="N28" s="168"/>
      <c r="O28" s="168"/>
      <c r="P28" s="168"/>
      <c r="Q28" s="113"/>
      <c r="R28" s="113"/>
      <c r="S28" s="113"/>
      <c r="T28" s="114"/>
      <c r="V28" s="115"/>
      <c r="W28" s="115"/>
      <c r="X28" s="168"/>
      <c r="Y28" s="168"/>
      <c r="Z28" s="168"/>
      <c r="AA28" s="113"/>
      <c r="AB28" s="113"/>
      <c r="AC28" s="113"/>
      <c r="AD28" s="114"/>
      <c r="AE28" s="116"/>
      <c r="AF28" s="117"/>
      <c r="AG28" s="168"/>
      <c r="AH28" s="168"/>
      <c r="AI28" s="168"/>
      <c r="AJ28" s="113"/>
      <c r="AK28" s="113"/>
      <c r="AL28" s="113"/>
      <c r="AM28" s="114"/>
    </row>
    <row r="29" spans="6:39" s="89" customFormat="1" ht="15" customHeight="1" x14ac:dyDescent="0.35">
      <c r="F29" s="90"/>
      <c r="N29" s="168"/>
      <c r="O29" s="168"/>
      <c r="P29" s="168"/>
      <c r="Q29" s="113"/>
      <c r="R29" s="113"/>
      <c r="S29" s="113"/>
      <c r="T29" s="114"/>
      <c r="U29" s="115"/>
      <c r="V29" s="115"/>
      <c r="W29" s="115"/>
      <c r="X29" s="168"/>
      <c r="Y29" s="168"/>
      <c r="Z29" s="168"/>
      <c r="AA29" s="113"/>
      <c r="AB29" s="113"/>
      <c r="AC29" s="113"/>
      <c r="AD29" s="114"/>
      <c r="AE29" s="116"/>
      <c r="AF29" s="117"/>
      <c r="AG29" s="168"/>
      <c r="AH29" s="168"/>
      <c r="AI29" s="168"/>
      <c r="AJ29" s="113"/>
      <c r="AK29" s="113"/>
      <c r="AL29" s="113"/>
      <c r="AM29" s="114"/>
    </row>
    <row r="30" spans="6:39" s="89" customFormat="1" ht="15" customHeight="1" x14ac:dyDescent="0.35">
      <c r="F30" s="90"/>
      <c r="N30" s="168"/>
      <c r="O30" s="168"/>
      <c r="P30" s="168"/>
      <c r="Q30" s="113"/>
      <c r="R30" s="113"/>
      <c r="S30" s="113"/>
      <c r="T30" s="114"/>
      <c r="U30" s="115"/>
      <c r="V30" s="115"/>
      <c r="W30" s="115"/>
      <c r="X30" s="168"/>
      <c r="Y30" s="168"/>
      <c r="Z30" s="168"/>
      <c r="AA30" s="113"/>
      <c r="AB30" s="113"/>
      <c r="AC30" s="113"/>
      <c r="AD30" s="114"/>
      <c r="AE30" s="116"/>
      <c r="AF30" s="117"/>
      <c r="AG30" s="168"/>
      <c r="AH30" s="168"/>
      <c r="AI30" s="168"/>
      <c r="AJ30" s="113"/>
      <c r="AK30" s="113"/>
      <c r="AL30" s="113"/>
      <c r="AM30" s="114"/>
    </row>
    <row r="31" spans="6:39" s="89" customFormat="1" ht="15" customHeight="1" x14ac:dyDescent="0.35">
      <c r="F31" s="90"/>
      <c r="N31" s="168"/>
      <c r="O31" s="168"/>
      <c r="P31" s="168"/>
      <c r="Q31" s="113"/>
      <c r="R31" s="113"/>
      <c r="S31" s="113"/>
      <c r="T31" s="114"/>
      <c r="U31" s="115"/>
      <c r="V31" s="115"/>
      <c r="W31" s="115"/>
      <c r="X31" s="168"/>
      <c r="Y31" s="168"/>
      <c r="Z31" s="168"/>
      <c r="AA31" s="113"/>
      <c r="AB31" s="113"/>
      <c r="AC31" s="113"/>
      <c r="AD31" s="114"/>
      <c r="AE31" s="116"/>
      <c r="AF31" s="117"/>
      <c r="AG31" s="168"/>
      <c r="AH31" s="168"/>
      <c r="AI31" s="168"/>
      <c r="AJ31" s="113"/>
      <c r="AK31" s="113"/>
      <c r="AL31" s="113"/>
      <c r="AM31" s="114"/>
    </row>
    <row r="32" spans="6:39" s="89" customFormat="1" ht="15" customHeight="1" x14ac:dyDescent="0.35">
      <c r="F32" s="90"/>
      <c r="N32" s="168"/>
      <c r="O32" s="168"/>
      <c r="P32" s="168"/>
      <c r="Q32" s="113"/>
      <c r="R32" s="113"/>
      <c r="S32" s="113"/>
      <c r="T32" s="114"/>
      <c r="U32" s="115"/>
      <c r="V32" s="115"/>
      <c r="W32" s="115"/>
      <c r="X32" s="168"/>
      <c r="Y32" s="168"/>
      <c r="Z32" s="168"/>
      <c r="AA32" s="113"/>
      <c r="AB32" s="113"/>
      <c r="AC32" s="113"/>
      <c r="AD32" s="114"/>
      <c r="AE32" s="116"/>
      <c r="AF32" s="117"/>
      <c r="AG32" s="168"/>
      <c r="AH32" s="168"/>
      <c r="AI32" s="168"/>
      <c r="AJ32" s="113"/>
      <c r="AK32" s="113"/>
      <c r="AL32" s="113"/>
      <c r="AM32" s="114"/>
    </row>
    <row r="33" spans="6:39" s="89" customFormat="1" ht="15" customHeight="1" x14ac:dyDescent="0.35">
      <c r="F33" s="90"/>
      <c r="N33" s="168"/>
      <c r="O33" s="168"/>
      <c r="P33" s="168"/>
      <c r="Q33" s="113"/>
      <c r="R33" s="113"/>
      <c r="S33" s="113"/>
      <c r="T33" s="114"/>
      <c r="U33" s="115"/>
      <c r="V33" s="115"/>
      <c r="W33" s="115"/>
      <c r="X33" s="168"/>
      <c r="Y33" s="168"/>
      <c r="Z33" s="168"/>
      <c r="AA33" s="113"/>
      <c r="AB33" s="113"/>
      <c r="AC33" s="113"/>
      <c r="AD33" s="114"/>
      <c r="AE33" s="116"/>
      <c r="AF33" s="117"/>
      <c r="AG33" s="168"/>
      <c r="AH33" s="168"/>
      <c r="AI33" s="168"/>
      <c r="AJ33" s="113"/>
      <c r="AK33" s="113"/>
      <c r="AL33" s="113"/>
      <c r="AM33" s="114"/>
    </row>
    <row r="34" spans="6:39" s="89" customFormat="1" ht="15" customHeight="1" x14ac:dyDescent="0.35">
      <c r="F34" s="90"/>
      <c r="N34" s="168"/>
      <c r="O34" s="168"/>
      <c r="P34" s="168"/>
      <c r="Q34" s="113"/>
      <c r="R34" s="113"/>
      <c r="S34" s="113"/>
      <c r="T34" s="114"/>
      <c r="U34" s="115"/>
      <c r="V34" s="115"/>
      <c r="W34" s="115"/>
      <c r="X34" s="168"/>
      <c r="Y34" s="168"/>
      <c r="Z34" s="168"/>
      <c r="AA34" s="113"/>
      <c r="AB34" s="113"/>
      <c r="AC34" s="113"/>
      <c r="AD34" s="114"/>
      <c r="AE34" s="116"/>
      <c r="AF34" s="117"/>
      <c r="AG34" s="168"/>
      <c r="AH34" s="168"/>
      <c r="AI34" s="168"/>
      <c r="AJ34" s="113"/>
      <c r="AK34" s="113"/>
      <c r="AL34" s="113"/>
      <c r="AM34" s="114"/>
    </row>
    <row r="35" spans="6:39" s="89" customFormat="1" ht="15.75" customHeight="1" x14ac:dyDescent="0.35">
      <c r="F35" s="90"/>
      <c r="N35" s="168"/>
      <c r="O35" s="168"/>
      <c r="P35" s="168"/>
      <c r="Q35" s="113"/>
      <c r="R35" s="113"/>
      <c r="S35" s="113"/>
      <c r="T35" s="114"/>
      <c r="U35" s="115"/>
      <c r="V35" s="115"/>
      <c r="W35" s="115"/>
      <c r="X35" s="168"/>
      <c r="Y35" s="168"/>
      <c r="Z35" s="168"/>
      <c r="AA35" s="113"/>
      <c r="AB35" s="113"/>
      <c r="AC35" s="113"/>
      <c r="AD35" s="114"/>
      <c r="AE35" s="116"/>
      <c r="AF35" s="117"/>
      <c r="AG35" s="168"/>
      <c r="AH35" s="168"/>
      <c r="AI35" s="168"/>
      <c r="AJ35" s="113"/>
      <c r="AK35" s="113"/>
      <c r="AL35" s="113"/>
      <c r="AM35" s="114"/>
    </row>
    <row r="36" spans="6:39" s="89" customFormat="1" ht="15" customHeight="1" x14ac:dyDescent="0.35">
      <c r="F36" s="90"/>
      <c r="N36" s="168"/>
      <c r="O36" s="168"/>
      <c r="P36" s="168"/>
      <c r="Q36" s="113"/>
      <c r="R36" s="113"/>
      <c r="S36" s="113"/>
      <c r="T36" s="114"/>
      <c r="U36" s="115"/>
      <c r="V36" s="115"/>
      <c r="W36" s="115"/>
      <c r="X36" s="168"/>
      <c r="Y36" s="168"/>
      <c r="Z36" s="168"/>
      <c r="AA36" s="113"/>
      <c r="AB36" s="113"/>
      <c r="AC36" s="113"/>
      <c r="AD36" s="114"/>
      <c r="AE36" s="116"/>
      <c r="AF36" s="117"/>
    </row>
    <row r="37" spans="6:39" s="89" customFormat="1" ht="15" customHeight="1" x14ac:dyDescent="0.35">
      <c r="F37" s="90"/>
      <c r="N37" s="168"/>
      <c r="O37" s="168"/>
      <c r="P37" s="168"/>
      <c r="Q37" s="113"/>
      <c r="R37" s="113"/>
      <c r="S37" s="113"/>
      <c r="T37" s="114"/>
      <c r="U37" s="115"/>
      <c r="V37" s="115"/>
      <c r="W37" s="115"/>
      <c r="X37" s="168"/>
      <c r="Y37" s="168"/>
      <c r="Z37" s="168"/>
      <c r="AA37" s="113"/>
      <c r="AB37" s="113"/>
      <c r="AC37" s="113"/>
      <c r="AD37" s="114"/>
      <c r="AE37" s="116"/>
      <c r="AF37" s="117"/>
    </row>
    <row r="38" spans="6:39" s="89" customFormat="1" ht="15" customHeight="1" x14ac:dyDescent="0.35">
      <c r="F38" s="90"/>
      <c r="N38" s="168"/>
      <c r="O38" s="168"/>
      <c r="P38" s="168"/>
      <c r="Q38" s="113"/>
      <c r="R38" s="113"/>
      <c r="S38" s="113"/>
      <c r="T38" s="114"/>
      <c r="U38" s="115"/>
      <c r="V38" s="115"/>
      <c r="W38" s="115"/>
      <c r="X38" s="168"/>
      <c r="Y38" s="168"/>
      <c r="Z38" s="168"/>
      <c r="AA38" s="113"/>
      <c r="AB38" s="113"/>
      <c r="AC38" s="113"/>
      <c r="AD38" s="114"/>
      <c r="AE38" s="116"/>
      <c r="AF38" s="117"/>
    </row>
    <row r="39" spans="6:39" s="89" customFormat="1" ht="14.25" customHeight="1" x14ac:dyDescent="0.35">
      <c r="F39" s="90"/>
      <c r="N39" s="168"/>
      <c r="O39" s="168"/>
      <c r="P39" s="168"/>
      <c r="Q39" s="113"/>
      <c r="R39" s="113"/>
      <c r="S39" s="113"/>
      <c r="T39" s="114"/>
      <c r="U39" s="115"/>
      <c r="V39" s="115"/>
      <c r="W39" s="115"/>
      <c r="X39" s="168"/>
      <c r="Y39" s="168"/>
      <c r="Z39" s="168"/>
      <c r="AA39" s="113"/>
      <c r="AB39" s="113"/>
      <c r="AC39" s="113"/>
      <c r="AD39" s="114"/>
      <c r="AE39" s="116"/>
      <c r="AF39" s="117"/>
    </row>
    <row r="40" spans="6:39" s="89" customFormat="1" ht="14.25" customHeight="1" x14ac:dyDescent="0.35">
      <c r="F40" s="90"/>
      <c r="N40" s="168"/>
      <c r="O40" s="168"/>
      <c r="P40" s="168"/>
      <c r="Q40" s="113"/>
      <c r="R40" s="113"/>
      <c r="S40" s="113"/>
      <c r="T40" s="114"/>
      <c r="U40" s="115"/>
      <c r="V40" s="115"/>
      <c r="W40" s="115"/>
      <c r="X40" s="171"/>
      <c r="Y40" s="171"/>
      <c r="Z40" s="171"/>
      <c r="AA40" s="101"/>
      <c r="AB40" s="101"/>
      <c r="AC40" s="101"/>
      <c r="AD40" s="104"/>
      <c r="AE40" s="116"/>
      <c r="AF40" s="117"/>
    </row>
    <row r="41" spans="6:39" s="89" customFormat="1" ht="14.25" customHeight="1" x14ac:dyDescent="0.35">
      <c r="F41" s="90"/>
      <c r="N41" s="168"/>
      <c r="O41" s="168"/>
      <c r="P41" s="168"/>
      <c r="Q41" s="113"/>
      <c r="R41" s="113"/>
      <c r="S41" s="113"/>
      <c r="T41" s="114"/>
      <c r="U41" s="115"/>
      <c r="V41" s="115"/>
      <c r="W41" s="115"/>
      <c r="X41" s="168"/>
      <c r="Y41" s="168"/>
      <c r="Z41" s="168"/>
      <c r="AA41" s="113"/>
      <c r="AB41" s="113"/>
      <c r="AC41" s="113"/>
      <c r="AD41" s="114"/>
      <c r="AE41" s="116"/>
      <c r="AF41" s="117"/>
    </row>
    <row r="42" spans="6:39" s="89" customFormat="1" ht="15" customHeight="1" x14ac:dyDescent="0.35">
      <c r="F42" s="90"/>
      <c r="N42" s="168"/>
      <c r="O42" s="168"/>
      <c r="P42" s="168"/>
      <c r="Q42" s="113"/>
      <c r="R42" s="113"/>
      <c r="S42" s="113"/>
      <c r="T42" s="114"/>
      <c r="U42" s="115"/>
      <c r="V42" s="115"/>
      <c r="W42" s="115"/>
      <c r="X42" s="168"/>
      <c r="Y42" s="168"/>
      <c r="Z42" s="168"/>
      <c r="AA42" s="113"/>
      <c r="AB42" s="113"/>
      <c r="AC42" s="113"/>
      <c r="AD42" s="114"/>
      <c r="AE42" s="116"/>
      <c r="AF42" s="117"/>
    </row>
    <row r="43" spans="6:39" s="89" customFormat="1" ht="14.25" customHeight="1" x14ac:dyDescent="0.35">
      <c r="F43" s="90"/>
      <c r="N43" s="168"/>
      <c r="O43" s="168"/>
      <c r="P43" s="168"/>
      <c r="Q43" s="113"/>
      <c r="R43" s="113"/>
      <c r="S43" s="113"/>
      <c r="T43" s="114"/>
      <c r="U43" s="120"/>
      <c r="V43" s="120"/>
      <c r="W43" s="120"/>
      <c r="X43" s="168"/>
      <c r="Y43" s="168"/>
      <c r="Z43" s="168"/>
      <c r="AA43" s="113"/>
      <c r="AB43" s="113"/>
      <c r="AC43" s="113"/>
      <c r="AD43" s="114"/>
      <c r="AE43" s="90"/>
    </row>
    <row r="44" spans="6:39" s="89" customFormat="1" ht="14.25" customHeight="1" x14ac:dyDescent="0.35">
      <c r="F44" s="90"/>
      <c r="N44" s="168"/>
      <c r="O44" s="168"/>
      <c r="P44" s="168"/>
      <c r="Q44" s="113"/>
      <c r="R44" s="113"/>
      <c r="S44" s="113"/>
      <c r="T44" s="114"/>
      <c r="U44" s="120"/>
      <c r="V44" s="120"/>
      <c r="W44" s="120"/>
      <c r="X44" s="168"/>
      <c r="Y44" s="168"/>
      <c r="Z44" s="168"/>
      <c r="AA44" s="113"/>
      <c r="AB44" s="113"/>
      <c r="AC44" s="113"/>
      <c r="AD44" s="114"/>
      <c r="AE44" s="90"/>
    </row>
    <row r="45" spans="6:39" s="89" customFormat="1" ht="27" customHeight="1" x14ac:dyDescent="0.35">
      <c r="F45" s="90"/>
      <c r="N45" s="168"/>
      <c r="O45" s="168"/>
      <c r="P45" s="168"/>
      <c r="Q45" s="113"/>
      <c r="R45" s="113"/>
      <c r="S45" s="113"/>
      <c r="T45" s="114"/>
      <c r="U45" s="120"/>
      <c r="V45" s="120"/>
      <c r="W45" s="120"/>
      <c r="X45" s="168"/>
      <c r="Y45" s="168"/>
      <c r="Z45" s="168"/>
      <c r="AA45" s="113"/>
      <c r="AB45" s="113"/>
      <c r="AC45" s="113"/>
      <c r="AD45" s="114"/>
      <c r="AE45" s="90"/>
    </row>
    <row r="46" spans="6:39" s="89" customFormat="1" ht="27" customHeight="1" x14ac:dyDescent="0.35">
      <c r="F46" s="90"/>
      <c r="N46" s="168"/>
      <c r="O46" s="168"/>
      <c r="P46" s="168"/>
      <c r="Q46" s="113"/>
      <c r="R46" s="113"/>
      <c r="S46" s="113"/>
      <c r="T46" s="114"/>
      <c r="U46" s="120"/>
      <c r="V46" s="120"/>
      <c r="W46" s="120"/>
      <c r="X46" s="168"/>
      <c r="Y46" s="168"/>
      <c r="Z46" s="168"/>
      <c r="AA46" s="113"/>
      <c r="AB46" s="113"/>
      <c r="AC46" s="113"/>
      <c r="AD46" s="114"/>
      <c r="AE46" s="90"/>
    </row>
    <row r="47" spans="6:39" s="89" customFormat="1" ht="27.75" customHeight="1" x14ac:dyDescent="0.35">
      <c r="F47" s="90"/>
      <c r="I47" s="92"/>
      <c r="J47" s="93"/>
      <c r="K47" s="93"/>
      <c r="N47" s="168"/>
      <c r="O47" s="168"/>
      <c r="P47" s="168"/>
      <c r="Q47" s="113"/>
      <c r="R47" s="113"/>
      <c r="S47" s="113"/>
      <c r="T47" s="114"/>
      <c r="U47" s="120"/>
      <c r="V47" s="120"/>
      <c r="W47" s="120"/>
      <c r="X47" s="168"/>
      <c r="Y47" s="168"/>
      <c r="Z47" s="168"/>
      <c r="AA47" s="113"/>
      <c r="AB47" s="113"/>
      <c r="AC47" s="113"/>
      <c r="AD47" s="114"/>
      <c r="AF47" s="92"/>
    </row>
    <row r="48" spans="6:39" ht="15" customHeight="1" x14ac:dyDescent="0.35">
      <c r="I48" s="94"/>
      <c r="J48" s="95"/>
      <c r="K48" s="95"/>
      <c r="N48" s="168"/>
      <c r="O48" s="168"/>
      <c r="P48" s="168"/>
      <c r="Q48" s="113"/>
      <c r="R48" s="113"/>
      <c r="S48" s="113"/>
      <c r="T48" s="114"/>
      <c r="U48" s="96"/>
      <c r="V48" s="96"/>
      <c r="W48" s="96"/>
      <c r="X48" s="168"/>
      <c r="Y48" s="168"/>
      <c r="Z48" s="168"/>
      <c r="AA48" s="113"/>
      <c r="AB48" s="113"/>
      <c r="AC48" s="113"/>
      <c r="AD48" s="114"/>
      <c r="AG48" s="84"/>
      <c r="AH48" s="84"/>
      <c r="AI48" s="84"/>
      <c r="AL48" s="84"/>
    </row>
    <row r="49" spans="6:38" ht="27" customHeight="1" x14ac:dyDescent="0.35">
      <c r="I49" s="94"/>
      <c r="J49" s="97"/>
      <c r="K49" s="97"/>
      <c r="N49" s="168"/>
      <c r="O49" s="168"/>
      <c r="P49" s="168"/>
      <c r="Q49" s="113"/>
      <c r="R49" s="113"/>
      <c r="S49" s="113"/>
      <c r="T49" s="114"/>
      <c r="U49" s="96"/>
      <c r="V49" s="96"/>
      <c r="W49" s="96"/>
      <c r="AF49" s="94"/>
    </row>
    <row r="50" spans="6:38" ht="27.75" customHeight="1" x14ac:dyDescent="0.35">
      <c r="I50" s="97"/>
      <c r="J50" s="97"/>
      <c r="K50" s="97"/>
      <c r="L50" s="87"/>
      <c r="M50" s="87"/>
      <c r="N50" s="168"/>
      <c r="O50" s="168"/>
      <c r="P50" s="168"/>
      <c r="Q50" s="113"/>
      <c r="R50" s="113"/>
      <c r="S50" s="113"/>
      <c r="T50" s="114"/>
      <c r="U50" s="96"/>
      <c r="V50" s="96"/>
      <c r="W50" s="96"/>
      <c r="AE50" s="87"/>
      <c r="AF50" s="97"/>
    </row>
    <row r="51" spans="6:38" ht="15" customHeight="1" x14ac:dyDescent="0.35">
      <c r="I51" s="97"/>
      <c r="J51" s="97"/>
      <c r="K51" s="97"/>
      <c r="L51" s="87"/>
      <c r="M51" s="87"/>
      <c r="N51" s="168"/>
      <c r="O51" s="168"/>
      <c r="P51" s="168"/>
      <c r="Q51" s="113"/>
      <c r="R51" s="113"/>
      <c r="S51" s="113"/>
      <c r="T51" s="114"/>
      <c r="U51" s="96"/>
      <c r="V51" s="96"/>
      <c r="W51" s="96"/>
      <c r="AE51" s="87"/>
      <c r="AF51" s="97"/>
    </row>
    <row r="52" spans="6:38" ht="15" customHeight="1" x14ac:dyDescent="0.35">
      <c r="I52" s="97"/>
      <c r="J52" s="97"/>
      <c r="K52" s="97"/>
      <c r="L52" s="87"/>
      <c r="M52" s="87"/>
      <c r="N52" s="168"/>
      <c r="O52" s="168"/>
      <c r="P52" s="168"/>
      <c r="Q52" s="113"/>
      <c r="R52" s="113"/>
      <c r="S52" s="113"/>
      <c r="T52" s="114"/>
      <c r="U52" s="96"/>
      <c r="V52" s="96"/>
      <c r="W52" s="96"/>
      <c r="AE52" s="87"/>
      <c r="AF52" s="97"/>
      <c r="AG52" s="84"/>
      <c r="AH52" s="84"/>
      <c r="AI52" s="84"/>
      <c r="AL52" s="84"/>
    </row>
    <row r="53" spans="6:38" s="89" customFormat="1" ht="15" customHeight="1" x14ac:dyDescent="0.35">
      <c r="F53" s="90"/>
      <c r="I53" s="98"/>
      <c r="J53" s="98"/>
      <c r="K53" s="98"/>
      <c r="L53" s="98"/>
      <c r="M53" s="98"/>
      <c r="N53" s="168"/>
      <c r="O53" s="168"/>
      <c r="P53" s="168"/>
      <c r="Q53" s="113"/>
      <c r="R53" s="113"/>
      <c r="S53" s="113"/>
      <c r="T53" s="114"/>
      <c r="U53" s="120"/>
      <c r="V53" s="120"/>
      <c r="W53" s="120"/>
      <c r="AE53" s="98"/>
      <c r="AF53" s="121"/>
    </row>
    <row r="54" spans="6:38" s="89" customFormat="1" ht="15" customHeight="1" x14ac:dyDescent="0.35">
      <c r="F54" s="90"/>
      <c r="I54" s="98"/>
      <c r="L54" s="98"/>
      <c r="M54" s="98"/>
      <c r="N54" s="169"/>
      <c r="O54" s="169"/>
      <c r="P54" s="169"/>
      <c r="Q54" s="113"/>
      <c r="R54" s="113"/>
      <c r="S54" s="113"/>
      <c r="T54" s="114"/>
      <c r="U54" s="120"/>
      <c r="V54" s="120"/>
      <c r="W54" s="120"/>
      <c r="AE54" s="98"/>
      <c r="AF54" s="121"/>
    </row>
    <row r="55" spans="6:38" s="89" customFormat="1" ht="15" customHeight="1" x14ac:dyDescent="0.35">
      <c r="F55" s="90"/>
      <c r="I55" s="98"/>
      <c r="L55" s="98"/>
      <c r="M55" s="98"/>
      <c r="N55" s="170"/>
      <c r="O55" s="170"/>
      <c r="P55" s="170"/>
      <c r="Q55" s="122"/>
      <c r="R55" s="122"/>
      <c r="S55" s="122"/>
      <c r="T55" s="123"/>
      <c r="U55" s="120"/>
      <c r="V55" s="120"/>
      <c r="W55" s="120"/>
      <c r="AE55" s="98"/>
      <c r="AG55" s="124"/>
    </row>
    <row r="56" spans="6:38" s="89" customFormat="1" ht="15" customHeight="1" x14ac:dyDescent="0.35">
      <c r="F56" s="90"/>
      <c r="I56" s="98"/>
      <c r="L56" s="98"/>
      <c r="M56" s="98"/>
      <c r="N56" s="169"/>
      <c r="O56" s="169"/>
      <c r="P56" s="169"/>
      <c r="Q56" s="125"/>
      <c r="R56" s="125"/>
      <c r="S56" s="125"/>
      <c r="T56" s="114"/>
      <c r="U56" s="120"/>
      <c r="V56" s="120"/>
      <c r="W56" s="120"/>
      <c r="AE56" s="98"/>
      <c r="AG56" s="124"/>
    </row>
    <row r="57" spans="6:38" ht="15" customHeight="1" x14ac:dyDescent="0.35">
      <c r="U57" s="96"/>
      <c r="V57" s="96"/>
      <c r="W57" s="96"/>
      <c r="AG57" s="124"/>
      <c r="AI57" s="84"/>
      <c r="AL57" s="84"/>
    </row>
    <row r="58" spans="6:38" ht="15" customHeight="1" x14ac:dyDescent="0.35">
      <c r="N58" s="96"/>
      <c r="O58" s="99"/>
      <c r="P58" s="96"/>
      <c r="Q58" s="96"/>
      <c r="R58" s="96"/>
      <c r="S58" s="96"/>
      <c r="T58" s="96"/>
      <c r="U58" s="96"/>
      <c r="V58" s="96"/>
      <c r="W58" s="96"/>
    </row>
    <row r="59" spans="6:38" ht="15" customHeight="1" x14ac:dyDescent="0.35">
      <c r="N59" s="96"/>
      <c r="O59" s="99"/>
      <c r="P59" s="96"/>
      <c r="Q59" s="96"/>
      <c r="R59" s="96"/>
      <c r="S59" s="96"/>
      <c r="T59" s="96"/>
      <c r="U59" s="96"/>
      <c r="V59" s="96"/>
      <c r="W59" s="96"/>
    </row>
    <row r="60" spans="6:38" ht="15" customHeight="1" x14ac:dyDescent="0.35">
      <c r="N60" s="96"/>
      <c r="O60" s="99"/>
      <c r="P60" s="96"/>
      <c r="Q60" s="96"/>
      <c r="R60" s="96"/>
      <c r="S60" s="96"/>
      <c r="T60" s="96"/>
      <c r="U60" s="96"/>
      <c r="V60" s="96"/>
      <c r="W60" s="96"/>
    </row>
    <row r="61" spans="6:38" ht="15" customHeight="1" x14ac:dyDescent="0.35">
      <c r="N61" s="96"/>
      <c r="O61" s="99"/>
      <c r="P61" s="96"/>
      <c r="Q61" s="96"/>
      <c r="R61" s="96"/>
      <c r="S61" s="96"/>
      <c r="T61" s="96"/>
      <c r="U61" s="96"/>
      <c r="V61" s="96"/>
      <c r="W61" s="96"/>
    </row>
    <row r="62" spans="6:38" ht="15" customHeight="1" x14ac:dyDescent="0.35">
      <c r="N62" s="96"/>
      <c r="O62" s="99"/>
      <c r="P62" s="96"/>
      <c r="Q62" s="96"/>
      <c r="R62" s="96"/>
      <c r="S62" s="96"/>
      <c r="T62" s="96"/>
      <c r="U62" s="96"/>
      <c r="V62" s="96"/>
      <c r="W62" s="96"/>
    </row>
    <row r="63" spans="6:38" ht="15" customHeight="1" x14ac:dyDescent="0.35">
      <c r="N63" s="96"/>
      <c r="O63" s="99"/>
      <c r="P63" s="96"/>
      <c r="Q63" s="96"/>
      <c r="R63" s="96"/>
      <c r="S63" s="96"/>
      <c r="T63" s="96"/>
      <c r="U63" s="96"/>
      <c r="V63" s="96"/>
      <c r="W63" s="96"/>
    </row>
    <row r="64" spans="6:38" ht="15" customHeight="1" x14ac:dyDescent="0.35">
      <c r="N64" s="96"/>
      <c r="O64" s="99"/>
      <c r="P64" s="96"/>
      <c r="Q64" s="96"/>
      <c r="R64" s="96"/>
      <c r="S64" s="96"/>
      <c r="T64" s="96"/>
      <c r="U64" s="96"/>
      <c r="V64" s="96"/>
      <c r="W64" s="96"/>
    </row>
    <row r="65" spans="14:23" ht="15" customHeight="1" x14ac:dyDescent="0.35">
      <c r="N65" s="96"/>
      <c r="O65" s="99"/>
      <c r="P65" s="96"/>
      <c r="Q65" s="96"/>
      <c r="R65" s="96"/>
      <c r="S65" s="96"/>
      <c r="T65" s="96"/>
      <c r="U65" s="96"/>
      <c r="V65" s="96"/>
      <c r="W65" s="96"/>
    </row>
    <row r="66" spans="14:23" ht="27" customHeight="1" x14ac:dyDescent="0.35">
      <c r="N66" s="96"/>
      <c r="O66" s="99"/>
      <c r="P66" s="96"/>
      <c r="Q66" s="96"/>
      <c r="R66" s="96"/>
      <c r="S66" s="96"/>
      <c r="T66" s="96"/>
      <c r="U66" s="96"/>
      <c r="V66" s="96"/>
      <c r="W66" s="96"/>
    </row>
  </sheetData>
  <mergeCells count="119">
    <mergeCell ref="N1:Y1"/>
    <mergeCell ref="M2:AF2"/>
    <mergeCell ref="M3:AF3"/>
    <mergeCell ref="AG6:AM6"/>
    <mergeCell ref="N7:T7"/>
    <mergeCell ref="X7:AD7"/>
    <mergeCell ref="AG7:AM7"/>
    <mergeCell ref="N12:P12"/>
    <mergeCell ref="X12:Z12"/>
    <mergeCell ref="AG12:AI12"/>
    <mergeCell ref="N13:P13"/>
    <mergeCell ref="X13:Z13"/>
    <mergeCell ref="AG13:AI13"/>
    <mergeCell ref="N8:T8"/>
    <mergeCell ref="X8:AD8"/>
    <mergeCell ref="N10:P10"/>
    <mergeCell ref="X10:Z10"/>
    <mergeCell ref="AG10:AI10"/>
    <mergeCell ref="N11:P11"/>
    <mergeCell ref="X11:Z11"/>
    <mergeCell ref="AG11:AI11"/>
    <mergeCell ref="N16:P16"/>
    <mergeCell ref="X16:Z16"/>
    <mergeCell ref="AG16:AI16"/>
    <mergeCell ref="N17:P17"/>
    <mergeCell ref="X17:Z17"/>
    <mergeCell ref="AG17:AI17"/>
    <mergeCell ref="N14:P14"/>
    <mergeCell ref="X14:Z14"/>
    <mergeCell ref="AG14:AI14"/>
    <mergeCell ref="N15:P15"/>
    <mergeCell ref="X15:Z15"/>
    <mergeCell ref="AG15:AI15"/>
    <mergeCell ref="N20:P20"/>
    <mergeCell ref="X20:Z20"/>
    <mergeCell ref="AG20:AI20"/>
    <mergeCell ref="N21:P21"/>
    <mergeCell ref="X21:Z21"/>
    <mergeCell ref="AG21:AI21"/>
    <mergeCell ref="N18:P18"/>
    <mergeCell ref="X18:Z18"/>
    <mergeCell ref="AG18:AI18"/>
    <mergeCell ref="N19:P19"/>
    <mergeCell ref="X19:Z19"/>
    <mergeCell ref="AG19:AI19"/>
    <mergeCell ref="N25:T25"/>
    <mergeCell ref="X25:Z25"/>
    <mergeCell ref="AG25:AI25"/>
    <mergeCell ref="N26:P26"/>
    <mergeCell ref="X26:Z26"/>
    <mergeCell ref="AG26:AI26"/>
    <mergeCell ref="N22:P22"/>
    <mergeCell ref="X22:Z22"/>
    <mergeCell ref="AG22:AI22"/>
    <mergeCell ref="X23:Z23"/>
    <mergeCell ref="AG23:AI23"/>
    <mergeCell ref="X24:Z24"/>
    <mergeCell ref="AG24:AI24"/>
    <mergeCell ref="N29:P29"/>
    <mergeCell ref="X29:Z29"/>
    <mergeCell ref="AG29:AI29"/>
    <mergeCell ref="N30:P30"/>
    <mergeCell ref="X30:Z30"/>
    <mergeCell ref="AG30:AI30"/>
    <mergeCell ref="N27:P27"/>
    <mergeCell ref="X27:Z27"/>
    <mergeCell ref="AG27:AI27"/>
    <mergeCell ref="N28:P28"/>
    <mergeCell ref="X28:Z28"/>
    <mergeCell ref="AG28:AI28"/>
    <mergeCell ref="N33:P33"/>
    <mergeCell ref="X33:Z33"/>
    <mergeCell ref="AG33:AI33"/>
    <mergeCell ref="N34:P34"/>
    <mergeCell ref="X34:Z34"/>
    <mergeCell ref="AG34:AI34"/>
    <mergeCell ref="N31:P31"/>
    <mergeCell ref="X31:Z31"/>
    <mergeCell ref="AG31:AI31"/>
    <mergeCell ref="N32:P32"/>
    <mergeCell ref="X32:Z32"/>
    <mergeCell ref="AG32:AI32"/>
    <mergeCell ref="N38:P38"/>
    <mergeCell ref="X38:Z38"/>
    <mergeCell ref="N39:P39"/>
    <mergeCell ref="X39:Z39"/>
    <mergeCell ref="N40:P40"/>
    <mergeCell ref="X40:Z40"/>
    <mergeCell ref="N35:P35"/>
    <mergeCell ref="X35:Z35"/>
    <mergeCell ref="AG35:AI35"/>
    <mergeCell ref="N36:P36"/>
    <mergeCell ref="X36:Z36"/>
    <mergeCell ref="N37:P37"/>
    <mergeCell ref="X37:Z37"/>
    <mergeCell ref="N44:P44"/>
    <mergeCell ref="X44:Z44"/>
    <mergeCell ref="N45:P45"/>
    <mergeCell ref="X45:Z45"/>
    <mergeCell ref="N46:P46"/>
    <mergeCell ref="X46:Z46"/>
    <mergeCell ref="N41:P41"/>
    <mergeCell ref="X41:Z41"/>
    <mergeCell ref="N42:P42"/>
    <mergeCell ref="X42:Z42"/>
    <mergeCell ref="N43:P43"/>
    <mergeCell ref="X43:Z43"/>
    <mergeCell ref="N51:P51"/>
    <mergeCell ref="N52:P52"/>
    <mergeCell ref="N53:P53"/>
    <mergeCell ref="N54:P54"/>
    <mergeCell ref="N55:P55"/>
    <mergeCell ref="N56:P56"/>
    <mergeCell ref="N47:P47"/>
    <mergeCell ref="X47:Z47"/>
    <mergeCell ref="N48:P48"/>
    <mergeCell ref="X48:Z48"/>
    <mergeCell ref="N49:P49"/>
    <mergeCell ref="N50:P50"/>
  </mergeCells>
  <printOptions horizontalCentered="1"/>
  <pageMargins left="0.15748031496062992" right="0" top="0.43307086614173229" bottom="0.11811023622047245" header="0.11811023622047245" footer="0.11811023622047245"/>
  <pageSetup paperSize="256" scale="61" firstPageNumber="9" orientation="portrait" useFirstPageNumber="1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Penghitungan Analis</vt:lpstr>
      <vt:lpstr>Rekap Kebutuhan</vt:lpstr>
      <vt:lpstr>Tabel Proyeksi</vt:lpstr>
      <vt:lpstr>Peta Jabatan</vt:lpstr>
      <vt:lpstr>'Rekap Kebutuhan'!_Hlk81222083</vt:lpstr>
      <vt:lpstr>'Peta Jabatan'!Print_Area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dcterms:created xsi:type="dcterms:W3CDTF">2022-03-14T02:17:24Z</dcterms:created>
  <dcterms:modified xsi:type="dcterms:W3CDTF">2024-09-02T04:47:57Z</dcterms:modified>
</cp:coreProperties>
</file>